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DGFAJ\RAD-DGFAJ-008\"/>
    </mc:Choice>
  </mc:AlternateContent>
  <xr:revisionPtr revIDLastSave="0" documentId="13_ncr:1_{4ED0308A-402D-4B37-93C6-26F087400598}" xr6:coauthVersionLast="41" xr6:coauthVersionMax="41" xr10:uidLastSave="{00000000-0000-0000-0000-000000000000}"/>
  <bookViews>
    <workbookView xWindow="23880" yWindow="-120" windowWidth="24240" windowHeight="13290" activeTab="1" xr2:uid="{00000000-000D-0000-FFFF-FFFF00000000}"/>
  </bookViews>
  <sheets>
    <sheet name="Janeiro 2020" sheetId="1" r:id="rId1"/>
    <sheet name="Feriados" sheetId="2" r:id="rId2"/>
  </sheets>
  <definedNames>
    <definedName name="_xlnm._FilterDatabase" localSheetId="0" hidden="1">'Janeiro 2020'!$A$7:$R$8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9" i="1"/>
  <c r="B26" i="1" l="1"/>
  <c r="B25" i="1"/>
  <c r="L10" i="1"/>
  <c r="Q10" i="1" s="1"/>
  <c r="L11" i="1"/>
  <c r="Q11" i="1" s="1"/>
  <c r="L12" i="1"/>
  <c r="Q12" i="1" s="1"/>
  <c r="L13" i="1"/>
  <c r="Q13" i="1" s="1"/>
  <c r="L14" i="1"/>
  <c r="Q14" i="1" s="1"/>
  <c r="L15" i="1"/>
  <c r="Q15" i="1" s="1"/>
  <c r="L16" i="1"/>
  <c r="Q16" i="1" s="1"/>
  <c r="L17" i="1"/>
  <c r="Q17" i="1" s="1"/>
  <c r="L18" i="1"/>
  <c r="Q18" i="1" s="1"/>
  <c r="L19" i="1"/>
  <c r="Q19" i="1" s="1"/>
  <c r="L20" i="1"/>
  <c r="Q20" i="1" s="1"/>
  <c r="L21" i="1"/>
  <c r="Q21" i="1" s="1"/>
  <c r="L22" i="1"/>
  <c r="Q22" i="1" s="1"/>
  <c r="L23" i="1"/>
  <c r="Q23" i="1" s="1"/>
  <c r="L24" i="1"/>
  <c r="Q24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R25" i="1" l="1"/>
  <c r="B27" i="1"/>
  <c r="L9" i="1"/>
  <c r="Q9" i="1" s="1"/>
  <c r="J9" i="1"/>
  <c r="R26" i="1" l="1"/>
</calcChain>
</file>

<file path=xl/sharedStrings.xml><?xml version="1.0" encoding="utf-8"?>
<sst xmlns="http://schemas.openxmlformats.org/spreadsheetml/2006/main" count="185" uniqueCount="57">
  <si>
    <t>Seq.</t>
  </si>
  <si>
    <t>DT_FERIADO</t>
  </si>
  <si>
    <t>M/E/N/F</t>
  </si>
  <si>
    <t>TXT_DESCR</t>
  </si>
  <si>
    <t>E</t>
  </si>
  <si>
    <t>Ponto Facultativo - Recesso Judiciário</t>
  </si>
  <si>
    <t>F</t>
  </si>
  <si>
    <t>Dia de São Sebastião</t>
  </si>
  <si>
    <t>N</t>
  </si>
  <si>
    <t>Ato Executivo nº. 03/2019 - Suspensão de Prazo (Posse da Nova Administração)</t>
  </si>
  <si>
    <t>Ponto Facultativo</t>
  </si>
  <si>
    <t>Segunda-feira de Carnaval</t>
  </si>
  <si>
    <t>Terça-feira de Carnaval</t>
  </si>
  <si>
    <t>Quarta-feira de Carnaval</t>
  </si>
  <si>
    <t>Ponto Facultativo - Caos na Cidade (Tempestade)</t>
  </si>
  <si>
    <t>Quinta-feira Santa</t>
  </si>
  <si>
    <t>Sexta-feira Santa</t>
  </si>
  <si>
    <t>Tiradentes</t>
  </si>
  <si>
    <t>Ponto Facultativo - Decreto nº 46.638 de 15/04/2019</t>
  </si>
  <si>
    <t>Dia de São Jorge</t>
  </si>
  <si>
    <t>Dia do Trabalho</t>
  </si>
  <si>
    <t>Corpus Christi</t>
  </si>
  <si>
    <t>Ponto Facultativo - Decreto nº 45.262 de 28/05/2015</t>
  </si>
  <si>
    <t>Dia da Independência</t>
  </si>
  <si>
    <t>Nossa Senhora da Aparecida</t>
  </si>
  <si>
    <t>Dia do Funcionário Público - Decreto Lei 42071 D.O. 09 out 09 (decreto nº 45.415 de 19/10/15 )</t>
  </si>
  <si>
    <t>Finados</t>
  </si>
  <si>
    <t>Proclamação da República</t>
  </si>
  <si>
    <t>Zumbi</t>
  </si>
  <si>
    <t>Dia da Justiça</t>
  </si>
  <si>
    <t>CORREGEDORIA-GERAL DA JUSTIÇA DO ESTADO DO RIO DE JANEIRO - CGJ</t>
  </si>
  <si>
    <t>DIRETORIA-GERAL DE FISCALIZAÇÃO E ASSESSORAMENTO JUDICIAL - DGFAJ</t>
  </si>
  <si>
    <r>
      <rPr>
        <b/>
        <sz val="12"/>
        <rFont val="Fonte Ecológica Spranq"/>
        <family val="2"/>
      </rPr>
      <t xml:space="preserve">DIVISÃO DE INSTRUÇÃO E PARECERES JUDICIAIS - DIPAJ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</si>
  <si>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Número do Processo</t>
  </si>
  <si>
    <t>Assunto</t>
  </si>
  <si>
    <t>Serventia ou Unidade Organizacional</t>
  </si>
  <si>
    <t>Data da entrada Diretor da DIPAJ</t>
  </si>
  <si>
    <t>Data da remessa ao Servidor</t>
  </si>
  <si>
    <t>Servidor Responsável</t>
  </si>
  <si>
    <t>Prazo</t>
  </si>
  <si>
    <t>Dilação?</t>
  </si>
  <si>
    <t>Observação</t>
  </si>
  <si>
    <t>Prazo máximo da data de entrega do servidor</t>
  </si>
  <si>
    <t>Data do reenvio do Servidor ao Diretor</t>
  </si>
  <si>
    <t>Dias Servidor</t>
  </si>
  <si>
    <t>Data da saída</t>
  </si>
  <si>
    <t>Dias TOTAL</t>
  </si>
  <si>
    <t>Ciência
Informação
Parecer</t>
  </si>
  <si>
    <t>Cálculo prazo máximo servidor</t>
  </si>
  <si>
    <t>Total de Processos Concluídos:</t>
  </si>
  <si>
    <t>Total Geral de Processos:</t>
  </si>
  <si>
    <t>Indicador DIPAJ</t>
  </si>
  <si>
    <t>Dilação</t>
  </si>
  <si>
    <t>Fora do prazo</t>
  </si>
  <si>
    <t xml:space="preserve">Planilha de Controle de Distribuição e Tempo de Permanência dos Processos - Mês/Ano: </t>
  </si>
  <si>
    <t>IMPORTANTE: sempre verifique no site do TJRJ se a versão impressa do documento está atualizada.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</si>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</sst>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9"/>
      <name val="Microsoft Sans Serif"/>
      <family val="2"/>
    </font>
    <font>
      <b/>
      <sz val="10"/>
      <color indexed="10"/>
      <name val="Arial"/>
      <family val="2"/>
    </font>
    <font>
      <sz val="10"/>
      <name val="Microsoft Sans Serif"/>
      <family val="2"/>
    </font>
    <font>
      <sz val="10"/>
      <color indexed="64"/>
      <name val="Microsoft Sans Serif"/>
      <family val="2"/>
    </font>
    <font>
      <sz val="11"/>
      <name val="Arial"/>
      <family val="2"/>
    </font>
    <font>
      <b/>
      <sz val="16"/>
      <name val="Fonte Ecológica Spranq"/>
      <family val="2"/>
    </font>
    <font>
      <b/>
      <sz val="13"/>
      <name val="Fonte Ecológica Spranq"/>
      <family val="2"/>
    </font>
    <font>
      <b/>
      <sz val="12"/>
      <name val="Arial"/>
      <family val="2"/>
    </font>
    <font>
      <b/>
      <sz val="12"/>
      <name val="Fonte Ecológica Spranq"/>
      <family val="2"/>
    </font>
    <font>
      <sz val="10"/>
      <name val="Arial"/>
      <family val="2"/>
    </font>
    <font>
      <b/>
      <sz val="8"/>
      <name val="Fonte Ecológica Spranq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Fonte Ecológica Spranq"/>
      <family val="2"/>
    </font>
    <font>
      <b/>
      <sz val="10"/>
      <name val="Arial"/>
      <family val="2"/>
    </font>
    <font>
      <b/>
      <u val="double"/>
      <sz val="16"/>
      <color indexed="9"/>
      <name val="Fonte Ecológica Spranq"/>
      <family val="2"/>
    </font>
    <font>
      <b/>
      <u val="double"/>
      <sz val="16"/>
      <color indexed="9"/>
      <name val="Arial"/>
      <family val="2"/>
    </font>
    <font>
      <u val="doubl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/>
    <xf numFmtId="0" fontId="6" fillId="0" borderId="1" xfId="0" applyFont="1" applyBorder="1"/>
    <xf numFmtId="14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/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4" fontId="1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/>
    </xf>
    <xf numFmtId="14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7" fillId="0" borderId="16" xfId="0" applyNumberFormat="1" applyFont="1" applyBorder="1" applyAlignment="1" applyProtection="1">
      <alignment horizontal="center" vertical="center" wrapText="1"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5" borderId="17" xfId="0" applyNumberFormat="1" applyFont="1" applyFill="1" applyBorder="1" applyAlignment="1" applyProtection="1">
      <alignment horizontal="left" wrapText="1"/>
      <protection locked="0"/>
    </xf>
    <xf numFmtId="0" fontId="18" fillId="5" borderId="6" xfId="0" applyNumberFormat="1" applyFont="1" applyFill="1" applyBorder="1" applyAlignment="1" applyProtection="1">
      <alignment horizontal="left" wrapText="1"/>
      <protection locked="0"/>
    </xf>
    <xf numFmtId="0" fontId="18" fillId="5" borderId="20" xfId="0" applyNumberFormat="1" applyFont="1" applyFill="1" applyBorder="1" applyAlignment="1" applyProtection="1">
      <alignment vertical="center"/>
      <protection locked="0"/>
    </xf>
    <xf numFmtId="0" fontId="18" fillId="5" borderId="19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14" fontId="11" fillId="0" borderId="24" xfId="0" applyNumberFormat="1" applyFont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9" fillId="5" borderId="25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Protection="1">
      <protection locked="0"/>
    </xf>
    <xf numFmtId="0" fontId="17" fillId="0" borderId="16" xfId="0" applyFont="1" applyBorder="1" applyProtection="1">
      <protection locked="0"/>
    </xf>
    <xf numFmtId="0" fontId="18" fillId="5" borderId="25" xfId="0" applyNumberFormat="1" applyFont="1" applyFill="1" applyBorder="1" applyAlignment="1" applyProtection="1">
      <alignment horizontal="left" wrapText="1"/>
    </xf>
    <xf numFmtId="0" fontId="18" fillId="5" borderId="6" xfId="0" applyNumberFormat="1" applyFont="1" applyFill="1" applyBorder="1" applyAlignment="1" applyProtection="1">
      <alignment horizontal="left" wrapText="1"/>
    </xf>
    <xf numFmtId="0" fontId="18" fillId="5" borderId="17" xfId="0" applyNumberFormat="1" applyFont="1" applyFill="1" applyBorder="1" applyAlignment="1" applyProtection="1">
      <alignment horizontal="center" vertical="center" wrapText="1"/>
    </xf>
    <xf numFmtId="0" fontId="18" fillId="5" borderId="6" xfId="0" applyNumberFormat="1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protection locked="0"/>
    </xf>
    <xf numFmtId="0" fontId="12" fillId="4" borderId="9" xfId="0" applyFont="1" applyFill="1" applyBorder="1" applyAlignment="1" applyProtection="1">
      <alignment horizontal="center" vertical="center" wrapText="1" shrinkToFi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5" fillId="0" borderId="2" xfId="2" applyBorder="1" applyAlignment="1" applyProtection="1">
      <alignment horizontal="center" vertical="center" wrapText="1"/>
      <protection locked="0"/>
    </xf>
    <xf numFmtId="0" fontId="15" fillId="0" borderId="4" xfId="2" applyBorder="1" applyAlignment="1" applyProtection="1">
      <alignment horizontal="center" vertical="center" wrapText="1"/>
      <protection locked="0"/>
    </xf>
    <xf numFmtId="0" fontId="17" fillId="0" borderId="23" xfId="0" applyNumberFormat="1" applyFont="1" applyBorder="1" applyAlignment="1" applyProtection="1">
      <alignment horizontal="center" vertical="center"/>
    </xf>
    <xf numFmtId="0" fontId="17" fillId="0" borderId="24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protection locked="0"/>
    </xf>
    <xf numFmtId="0" fontId="13" fillId="0" borderId="14" xfId="0" applyFont="1" applyBorder="1" applyAlignment="1" applyProtection="1">
      <protection locked="0"/>
    </xf>
    <xf numFmtId="0" fontId="13" fillId="0" borderId="15" xfId="0" applyFont="1" applyBorder="1" applyAlignment="1" applyProtection="1">
      <protection locked="0"/>
    </xf>
    <xf numFmtId="0" fontId="15" fillId="0" borderId="23" xfId="2" applyFont="1" applyBorder="1" applyAlignment="1" applyProtection="1">
      <alignment horizontal="center" vertical="center" wrapText="1"/>
      <protection locked="0"/>
    </xf>
    <xf numFmtId="0" fontId="15" fillId="0" borderId="24" xfId="2" applyFont="1" applyBorder="1" applyAlignment="1" applyProtection="1">
      <alignment horizontal="center" vertical="center" wrapText="1"/>
      <protection locked="0"/>
    </xf>
    <xf numFmtId="0" fontId="15" fillId="0" borderId="1" xfId="2" applyBorder="1" applyAlignment="1" applyProtection="1">
      <alignment horizontal="center" vertical="center" wrapText="1"/>
      <protection locked="0"/>
    </xf>
    <xf numFmtId="0" fontId="18" fillId="5" borderId="18" xfId="0" applyNumberFormat="1" applyFont="1" applyFill="1" applyBorder="1" applyAlignment="1" applyProtection="1">
      <alignment horizontal="center" wrapText="1"/>
    </xf>
    <xf numFmtId="0" fontId="18" fillId="5" borderId="19" xfId="0" applyNumberFormat="1" applyFont="1" applyFill="1" applyBorder="1" applyAlignment="1" applyProtection="1">
      <alignment horizontal="center" wrapText="1"/>
    </xf>
    <xf numFmtId="0" fontId="18" fillId="5" borderId="21" xfId="0" applyNumberFormat="1" applyFont="1" applyFill="1" applyBorder="1" applyAlignment="1" applyProtection="1">
      <alignment horizontal="center" wrapText="1"/>
      <protection locked="0"/>
    </xf>
    <xf numFmtId="0" fontId="18" fillId="5" borderId="22" xfId="0" applyNumberFormat="1" applyFont="1" applyFill="1" applyBorder="1" applyAlignment="1" applyProtection="1">
      <alignment horizontal="center" wrapText="1"/>
      <protection locked="0"/>
    </xf>
    <xf numFmtId="0" fontId="18" fillId="5" borderId="17" xfId="0" applyNumberFormat="1" applyFont="1" applyFill="1" applyBorder="1" applyAlignment="1" applyProtection="1">
      <alignment horizontal="center" wrapText="1"/>
      <protection locked="0"/>
    </xf>
    <xf numFmtId="0" fontId="18" fillId="5" borderId="5" xfId="0" applyNumberFormat="1" applyFont="1" applyFill="1" applyBorder="1" applyAlignment="1" applyProtection="1">
      <alignment horizontal="center" wrapText="1"/>
      <protection locked="0"/>
    </xf>
    <xf numFmtId="0" fontId="18" fillId="5" borderId="6" xfId="0" applyNumberFormat="1" applyFont="1" applyFill="1" applyBorder="1" applyAlignment="1" applyProtection="1">
      <alignment horizontal="center" wrapText="1"/>
      <protection locked="0"/>
    </xf>
    <xf numFmtId="0" fontId="18" fillId="5" borderId="7" xfId="0" applyNumberFormat="1" applyFont="1" applyFill="1" applyBorder="1" applyAlignment="1" applyProtection="1">
      <alignment horizontal="center" wrapText="1"/>
      <protection locked="0"/>
    </xf>
    <xf numFmtId="0" fontId="18" fillId="5" borderId="8" xfId="0" applyNumberFormat="1" applyFont="1" applyFill="1" applyBorder="1" applyAlignment="1" applyProtection="1">
      <alignment horizontal="center" wrapText="1"/>
      <protection locked="0"/>
    </xf>
    <xf numFmtId="0" fontId="15" fillId="0" borderId="16" xfId="2" applyFont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 applyProtection="1">
      <alignment horizontal="center" vertical="center" wrapText="1"/>
      <protection locked="0"/>
    </xf>
    <xf numFmtId="0" fontId="15" fillId="0" borderId="4" xfId="2" applyFont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</cellXfs>
  <cellStyles count="3">
    <cellStyle name="Hiperlink" xfId="2" builtinId="8"/>
    <cellStyle name="Normal" xfId="0" builtinId="0"/>
    <cellStyle name="Normal_Plan1" xfId="1" xr:uid="{00000000-0005-0000-0000-000002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9525</xdr:rowOff>
    </xdr:from>
    <xdr:to>
      <xdr:col>8</xdr:col>
      <xdr:colOff>1057275</xdr:colOff>
      <xdr:row>0</xdr:row>
      <xdr:rowOff>600075</xdr:rowOff>
    </xdr:to>
    <xdr:pic>
      <xdr:nvPicPr>
        <xdr:cNvPr id="5" name="Imagem 1" descr="Descrição: Descrição: Descrição: Descrição: cid:image001.png@01CF0C7D.7E2E42C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view="pageLayout" topLeftCell="A25" zoomScaleNormal="70" workbookViewId="0">
      <selection activeCell="A9" sqref="A9"/>
    </sheetView>
  </sheetViews>
  <sheetFormatPr defaultRowHeight="15" x14ac:dyDescent="0.25"/>
  <cols>
    <col min="1" max="1" width="20.140625" customWidth="1"/>
    <col min="2" max="2" width="28.140625" customWidth="1"/>
    <col min="3" max="3" width="29.140625" customWidth="1"/>
    <col min="4" max="4" width="11.7109375" customWidth="1"/>
    <col min="5" max="5" width="11.140625" customWidth="1"/>
    <col min="6" max="6" width="14.5703125" customWidth="1"/>
    <col min="9" max="9" width="19.28515625" customWidth="1"/>
    <col min="10" max="10" width="15.28515625" customWidth="1"/>
    <col min="11" max="11" width="13.5703125" customWidth="1"/>
    <col min="13" max="13" width="16.42578125" customWidth="1"/>
    <col min="17" max="17" width="19.7109375" customWidth="1"/>
  </cols>
  <sheetData>
    <row r="1" spans="1:18" ht="32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0.25" x14ac:dyDescent="0.2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6.5" x14ac:dyDescent="0.25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x14ac:dyDescent="0.25">
      <c r="A4" s="44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.75" thickBot="1" x14ac:dyDescent="0.3">
      <c r="A5" s="46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30.75" customHeight="1" thickBot="1" x14ac:dyDescent="0.3">
      <c r="A6" s="48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ht="15" customHeight="1" x14ac:dyDescent="0.25">
      <c r="A7" s="39" t="s">
        <v>33</v>
      </c>
      <c r="B7" s="51" t="s">
        <v>34</v>
      </c>
      <c r="C7" s="39" t="s">
        <v>35</v>
      </c>
      <c r="D7" s="39" t="s">
        <v>36</v>
      </c>
      <c r="E7" s="39" t="s">
        <v>37</v>
      </c>
      <c r="F7" s="39" t="s">
        <v>38</v>
      </c>
      <c r="G7" s="39" t="s">
        <v>39</v>
      </c>
      <c r="H7" s="39" t="s">
        <v>40</v>
      </c>
      <c r="I7" s="39" t="s">
        <v>41</v>
      </c>
      <c r="J7" s="58" t="s">
        <v>42</v>
      </c>
      <c r="K7" s="39" t="s">
        <v>43</v>
      </c>
      <c r="L7" s="39" t="s">
        <v>44</v>
      </c>
      <c r="M7" s="39" t="s">
        <v>45</v>
      </c>
      <c r="N7" s="58" t="s">
        <v>46</v>
      </c>
      <c r="O7" s="59" t="s">
        <v>47</v>
      </c>
      <c r="P7" s="60"/>
      <c r="Q7" s="59" t="s">
        <v>48</v>
      </c>
      <c r="R7" s="63"/>
    </row>
    <row r="8" spans="1:18" ht="30" customHeight="1" x14ac:dyDescent="0.25">
      <c r="A8" s="40"/>
      <c r="B8" s="52"/>
      <c r="C8" s="40"/>
      <c r="D8" s="40"/>
      <c r="E8" s="40"/>
      <c r="F8" s="40"/>
      <c r="G8" s="57"/>
      <c r="H8" s="57"/>
      <c r="I8" s="57"/>
      <c r="J8" s="57"/>
      <c r="K8" s="57"/>
      <c r="L8" s="57"/>
      <c r="M8" s="57"/>
      <c r="N8" s="57"/>
      <c r="O8" s="61"/>
      <c r="P8" s="62"/>
      <c r="Q8" s="64"/>
      <c r="R8" s="65"/>
    </row>
    <row r="9" spans="1:18" ht="58.5" customHeight="1" x14ac:dyDescent="0.25">
      <c r="A9" s="10"/>
      <c r="B9" s="26"/>
      <c r="C9" s="18"/>
      <c r="D9" s="27"/>
      <c r="E9" s="12"/>
      <c r="F9" s="11"/>
      <c r="G9" s="13"/>
      <c r="H9" s="13"/>
      <c r="I9" s="13"/>
      <c r="J9" s="19" t="str">
        <f>IF((WORKDAY(E9,G9,Feriados!$B$3:$B$142)&lt;=0),"",(WORKDAY(E9,G9,Feriados!$B$3:$B$142)))</f>
        <v/>
      </c>
      <c r="K9" s="20"/>
      <c r="L9" s="14" t="str">
        <f>IF((NETWORKDAYS(E9+1,K9,Feriados!$B$3:$B$142)&lt;=0),"0",(NETWORKDAYS(E9+1,K9,Feriados!$B$3:$B$142)))</f>
        <v>0</v>
      </c>
      <c r="M9" s="15"/>
      <c r="N9" s="16" t="str">
        <f>IF((NETWORKDAYS(D9+1,M9,Feriados!$B$3:$B$142)&lt;=0),"",(NETWORKDAYS(D9+1,M9,Feriados!$B$3:$B$142)))</f>
        <v/>
      </c>
      <c r="O9" s="53"/>
      <c r="P9" s="54"/>
      <c r="Q9" s="55">
        <f t="shared" ref="Q9:Q24" si="0">IF(G9-L9="0","0",G9-L9)</f>
        <v>0</v>
      </c>
      <c r="R9" s="56"/>
    </row>
    <row r="10" spans="1:18" ht="58.5" customHeight="1" x14ac:dyDescent="0.25">
      <c r="A10" s="17"/>
      <c r="B10" s="18"/>
      <c r="C10" s="18"/>
      <c r="D10" s="28"/>
      <c r="E10" s="28"/>
      <c r="F10" s="18"/>
      <c r="G10" s="29"/>
      <c r="H10" s="29"/>
      <c r="I10" s="29"/>
      <c r="J10" s="19" t="str">
        <f>IF((WORKDAY(E10,G10,Feriados!$B$3:$B$142)&lt;=0),"",(WORKDAY(E10,G10,Feriados!$B$3:$B$142)))</f>
        <v/>
      </c>
      <c r="K10" s="30"/>
      <c r="L10" s="14" t="str">
        <f>IF((NETWORKDAYS(E10+1,K10,Feriados!$B$3:$B$142)&lt;=0),"0",(NETWORKDAYS(E10+1,K10,Feriados!$B$3:$B$142)))</f>
        <v>0</v>
      </c>
      <c r="M10" s="31"/>
      <c r="N10" s="16" t="str">
        <f>IF((NETWORKDAYS(D10+1,M10,Feriados!$B$3:$B$142)&lt;=0),"",(NETWORKDAYS(D10+1,M10,Feriados!$B$3:$B$142)))</f>
        <v/>
      </c>
      <c r="O10" s="53"/>
      <c r="P10" s="54"/>
      <c r="Q10" s="55">
        <f t="shared" si="0"/>
        <v>0</v>
      </c>
      <c r="R10" s="56"/>
    </row>
    <row r="11" spans="1:18" ht="58.5" customHeight="1" x14ac:dyDescent="0.25">
      <c r="A11" s="17"/>
      <c r="B11" s="18"/>
      <c r="C11" s="18"/>
      <c r="D11" s="28"/>
      <c r="E11" s="28"/>
      <c r="F11" s="18"/>
      <c r="G11" s="29"/>
      <c r="H11" s="29"/>
      <c r="I11" s="29"/>
      <c r="J11" s="19" t="str">
        <f>IF((WORKDAY(E11,G11,Feriados!$B$3:$B$142)&lt;=0),"",(WORKDAY(E11,G11,Feriados!$B$3:$B$142)))</f>
        <v/>
      </c>
      <c r="K11" s="30"/>
      <c r="L11" s="14" t="str">
        <f>IF((NETWORKDAYS(E11+1,K11,Feriados!$B$3:$B$142)&lt;=0),"0",(NETWORKDAYS(E11+1,K11,Feriados!$B$3:$B$142)))</f>
        <v>0</v>
      </c>
      <c r="M11" s="31"/>
      <c r="N11" s="16" t="str">
        <f>IF((NETWORKDAYS(D11+1,M11,Feriados!$B$3:$B$142)&lt;=0),"",(NETWORKDAYS(D11+1,M11,Feriados!$B$3:$B$142)))</f>
        <v/>
      </c>
      <c r="O11" s="66"/>
      <c r="P11" s="67"/>
      <c r="Q11" s="55">
        <f t="shared" si="0"/>
        <v>0</v>
      </c>
      <c r="R11" s="56"/>
    </row>
    <row r="12" spans="1:18" ht="58.5" customHeight="1" x14ac:dyDescent="0.25">
      <c r="A12" s="17"/>
      <c r="B12" s="18"/>
      <c r="C12" s="18"/>
      <c r="D12" s="28"/>
      <c r="E12" s="28"/>
      <c r="F12" s="18"/>
      <c r="G12" s="29"/>
      <c r="H12" s="29"/>
      <c r="I12" s="29"/>
      <c r="J12" s="19" t="str">
        <f>IF((WORKDAY(E12,G12,Feriados!$B$3:$B$142)&lt;=0),"",(WORKDAY(E12,G12,Feriados!$B$3:$B$142)))</f>
        <v/>
      </c>
      <c r="K12" s="30"/>
      <c r="L12" s="14" t="str">
        <f>IF((NETWORKDAYS(E12+1,K12,Feriados!$B$3:$B$142)&lt;=0),"0",(NETWORKDAYS(E12+1,K12,Feriados!$B$3:$B$142)))</f>
        <v>0</v>
      </c>
      <c r="M12" s="31"/>
      <c r="N12" s="16" t="str">
        <f>IF((NETWORKDAYS(D12+1,M12,Feriados!$B$3:$B$142)&lt;=0),"",(NETWORKDAYS(D12+1,M12,Feriados!$B$3:$B$142)))</f>
        <v/>
      </c>
      <c r="O12" s="53"/>
      <c r="P12" s="54"/>
      <c r="Q12" s="55">
        <f t="shared" si="0"/>
        <v>0</v>
      </c>
      <c r="R12" s="56"/>
    </row>
    <row r="13" spans="1:18" ht="58.5" customHeight="1" x14ac:dyDescent="0.25">
      <c r="A13" s="17"/>
      <c r="B13" s="18"/>
      <c r="C13" s="18"/>
      <c r="D13" s="28"/>
      <c r="E13" s="28"/>
      <c r="F13" s="18"/>
      <c r="G13" s="29"/>
      <c r="H13" s="29"/>
      <c r="I13" s="29"/>
      <c r="J13" s="19" t="str">
        <f>IF((WORKDAY(E13,G13,Feriados!$B$3:$B$142)&lt;=0),"",(WORKDAY(E13,G13,Feriados!$B$3:$B$142)))</f>
        <v/>
      </c>
      <c r="K13" s="30"/>
      <c r="L13" s="14" t="str">
        <f>IF((NETWORKDAYS(E13+1,K13,Feriados!$B$3:$B$142)&lt;=0),"0",(NETWORKDAYS(E13+1,K13,Feriados!$B$3:$B$142)))</f>
        <v>0</v>
      </c>
      <c r="M13" s="31"/>
      <c r="N13" s="16" t="str">
        <f>IF((NETWORKDAYS(D13+1,M13,Feriados!$B$3:$B$142)&lt;=0),"",(NETWORKDAYS(D13+1,M13,Feriados!$B$3:$B$142)))</f>
        <v/>
      </c>
      <c r="O13" s="53"/>
      <c r="P13" s="54"/>
      <c r="Q13" s="55">
        <f t="shared" si="0"/>
        <v>0</v>
      </c>
      <c r="R13" s="56"/>
    </row>
    <row r="14" spans="1:18" ht="58.5" customHeight="1" x14ac:dyDescent="0.25">
      <c r="A14" s="17"/>
      <c r="B14" s="18"/>
      <c r="C14" s="18"/>
      <c r="D14" s="28"/>
      <c r="E14" s="28"/>
      <c r="F14" s="18"/>
      <c r="G14" s="29"/>
      <c r="H14" s="29"/>
      <c r="I14" s="29"/>
      <c r="J14" s="19" t="str">
        <f>IF((WORKDAY(E14,G14,Feriados!$B$3:$B$142)&lt;=0),"",(WORKDAY(E14,G14,Feriados!$B$3:$B$142)))</f>
        <v/>
      </c>
      <c r="K14" s="30"/>
      <c r="L14" s="14" t="str">
        <f>IF((NETWORKDAYS(E14+1,K14,Feriados!$B$3:$B$142)&lt;=0),"0",(NETWORKDAYS(E14+1,K14,Feriados!$B$3:$B$142)))</f>
        <v>0</v>
      </c>
      <c r="M14" s="31"/>
      <c r="N14" s="16" t="str">
        <f>IF((NETWORKDAYS(D14+1,M14,Feriados!$B$3:$B$142)&lt;=0),"",(NETWORKDAYS(D14+1,M14,Feriados!$B$3:$B$142)))</f>
        <v/>
      </c>
      <c r="O14" s="79"/>
      <c r="P14" s="80"/>
      <c r="Q14" s="55">
        <f t="shared" si="0"/>
        <v>0</v>
      </c>
      <c r="R14" s="56"/>
    </row>
    <row r="15" spans="1:18" ht="66.75" customHeight="1" x14ac:dyDescent="0.25">
      <c r="A15" s="17"/>
      <c r="B15" s="18"/>
      <c r="C15" s="18"/>
      <c r="D15" s="28"/>
      <c r="E15" s="28"/>
      <c r="F15" s="18"/>
      <c r="G15" s="29"/>
      <c r="H15" s="29"/>
      <c r="I15" s="29"/>
      <c r="J15" s="19" t="str">
        <f>IF((WORKDAY(E15,G15,Feriados!$B$3:$B$142)&lt;=0),"",(WORKDAY(E15,G15,Feriados!$B$3:$B$142)))</f>
        <v/>
      </c>
      <c r="K15" s="30"/>
      <c r="L15" s="14" t="str">
        <f>IF((NETWORKDAYS(E15+1,K15,Feriados!$B$3:$B$142)&lt;=0),"0",(NETWORKDAYS(E15+1,K15,Feriados!$B$3:$B$142)))</f>
        <v>0</v>
      </c>
      <c r="M15" s="31"/>
      <c r="N15" s="16" t="str">
        <f>IF((NETWORKDAYS(D15+1,M15,Feriados!$B$3:$B$142)&lt;=0),"",(NETWORKDAYS(D15+1,M15,Feriados!$B$3:$B$142)))</f>
        <v/>
      </c>
      <c r="O15" s="68"/>
      <c r="P15" s="68"/>
      <c r="Q15" s="55">
        <f t="shared" si="0"/>
        <v>0</v>
      </c>
      <c r="R15" s="56"/>
    </row>
    <row r="16" spans="1:18" ht="58.5" customHeight="1" x14ac:dyDescent="0.25">
      <c r="A16" s="17"/>
      <c r="B16" s="18"/>
      <c r="C16" s="18"/>
      <c r="D16" s="28"/>
      <c r="E16" s="28"/>
      <c r="F16" s="18"/>
      <c r="G16" s="29"/>
      <c r="H16" s="29"/>
      <c r="I16" s="29"/>
      <c r="J16" s="19" t="str">
        <f>IF((WORKDAY(E16,G16,Feriados!$B$3:$B$142)&lt;=0),"",(WORKDAY(E16,G16,Feriados!$B$3:$B$142)))</f>
        <v/>
      </c>
      <c r="K16" s="30"/>
      <c r="L16" s="14" t="str">
        <f>IF((NETWORKDAYS(E16+1,K16,Feriados!$B$3:$B$142)&lt;=0),"0",(NETWORKDAYS(E16+1,K16,Feriados!$B$3:$B$142)))</f>
        <v>0</v>
      </c>
      <c r="M16" s="31"/>
      <c r="N16" s="16" t="str">
        <f>IF((NETWORKDAYS(D16+1,M16,Feriados!$B$3:$B$142)&lt;=0),"",(NETWORKDAYS(D16+1,M16,Feriados!$B$3:$B$142)))</f>
        <v/>
      </c>
      <c r="O16" s="53"/>
      <c r="P16" s="54"/>
      <c r="Q16" s="55">
        <f t="shared" si="0"/>
        <v>0</v>
      </c>
      <c r="R16" s="56"/>
    </row>
    <row r="17" spans="1:18" ht="58.5" customHeight="1" x14ac:dyDescent="0.25">
      <c r="A17" s="17"/>
      <c r="B17" s="18"/>
      <c r="C17" s="18"/>
      <c r="D17" s="28"/>
      <c r="E17" s="28"/>
      <c r="F17" s="18"/>
      <c r="G17" s="29"/>
      <c r="H17" s="29"/>
      <c r="I17" s="29"/>
      <c r="J17" s="19" t="str">
        <f>IF((WORKDAY(E17,G17,Feriados!$B$3:$B$142)&lt;=0),"",(WORKDAY(E17,G17,Feriados!$B$3:$B$142)))</f>
        <v/>
      </c>
      <c r="K17" s="30"/>
      <c r="L17" s="14" t="str">
        <f>IF((NETWORKDAYS(E17+1,K17,Feriados!$B$3:$B$142)&lt;=0),"0",(NETWORKDAYS(E17+1,K17,Feriados!$B$3:$B$142)))</f>
        <v>0</v>
      </c>
      <c r="M17" s="31"/>
      <c r="N17" s="16" t="str">
        <f>IF((NETWORKDAYS(D17+1,M17,Feriados!$B$3:$B$142)&lt;=0),"",(NETWORKDAYS(D17+1,M17,Feriados!$B$3:$B$142)))</f>
        <v/>
      </c>
      <c r="O17" s="53"/>
      <c r="P17" s="54"/>
      <c r="Q17" s="55">
        <f t="shared" si="0"/>
        <v>0</v>
      </c>
      <c r="R17" s="56"/>
    </row>
    <row r="18" spans="1:18" ht="58.5" customHeight="1" x14ac:dyDescent="0.25">
      <c r="A18" s="17"/>
      <c r="B18" s="18"/>
      <c r="C18" s="18"/>
      <c r="D18" s="28"/>
      <c r="E18" s="28"/>
      <c r="F18" s="18"/>
      <c r="G18" s="29"/>
      <c r="H18" s="29"/>
      <c r="I18" s="29"/>
      <c r="J18" s="19" t="str">
        <f>IF((WORKDAY(E18,G18,Feriados!$B$3:$B$142)&lt;=0),"",(WORKDAY(E18,G18,Feriados!$B$3:$B$142)))</f>
        <v/>
      </c>
      <c r="K18" s="30"/>
      <c r="L18" s="14" t="str">
        <f>IF((NETWORKDAYS(E18+1,K18,Feriados!$B$3:$B$142)&lt;=0),"0",(NETWORKDAYS(E18+1,K18,Feriados!$B$3:$B$142)))</f>
        <v>0</v>
      </c>
      <c r="M18" s="31"/>
      <c r="N18" s="16" t="str">
        <f>IF((NETWORKDAYS(D18+1,M18,Feriados!$B$3:$B$142)&lt;=0),"",(NETWORKDAYS(D18+1,M18,Feriados!$B$3:$B$142)))</f>
        <v/>
      </c>
      <c r="O18" s="53"/>
      <c r="P18" s="54"/>
      <c r="Q18" s="55">
        <f t="shared" si="0"/>
        <v>0</v>
      </c>
      <c r="R18" s="56"/>
    </row>
    <row r="19" spans="1:18" ht="58.5" customHeight="1" x14ac:dyDescent="0.25">
      <c r="A19" s="17"/>
      <c r="B19" s="18"/>
      <c r="C19" s="18"/>
      <c r="D19" s="28"/>
      <c r="E19" s="28"/>
      <c r="F19" s="18"/>
      <c r="G19" s="29"/>
      <c r="H19" s="29"/>
      <c r="I19" s="29"/>
      <c r="J19" s="19" t="str">
        <f>IF((WORKDAY(E19,G19,Feriados!$B$3:$B$142)&lt;=0),"",(WORKDAY(E19,G19,Feriados!$B$3:$B$142)))</f>
        <v/>
      </c>
      <c r="K19" s="30"/>
      <c r="L19" s="14" t="str">
        <f>IF((NETWORKDAYS(E19+1,K19,Feriados!$B$3:$B$142)&lt;=0),"0",(NETWORKDAYS(E19+1,K19,Feriados!$B$3:$B$142)))</f>
        <v>0</v>
      </c>
      <c r="M19" s="31"/>
      <c r="N19" s="16" t="str">
        <f>IF((NETWORKDAYS(D19+1,M19,Feriados!$B$3:$B$142)&lt;=0),"",(NETWORKDAYS(D19+1,M19,Feriados!$B$3:$B$142)))</f>
        <v/>
      </c>
      <c r="O19" s="53"/>
      <c r="P19" s="54"/>
      <c r="Q19" s="55">
        <f t="shared" si="0"/>
        <v>0</v>
      </c>
      <c r="R19" s="56"/>
    </row>
    <row r="20" spans="1:18" ht="58.5" customHeight="1" x14ac:dyDescent="0.25">
      <c r="A20" s="17"/>
      <c r="B20" s="18"/>
      <c r="C20" s="18"/>
      <c r="D20" s="28"/>
      <c r="E20" s="28"/>
      <c r="F20" s="18"/>
      <c r="G20" s="29"/>
      <c r="H20" s="29"/>
      <c r="I20" s="29"/>
      <c r="J20" s="19" t="str">
        <f>IF((WORKDAY(E20,G20,Feriados!$B$3:$B$142)&lt;=0),"",(WORKDAY(E20,G20,Feriados!$B$3:$B$142)))</f>
        <v/>
      </c>
      <c r="K20" s="30"/>
      <c r="L20" s="14" t="str">
        <f>IF((NETWORKDAYS(E20+1,K20,Feriados!$B$3:$B$142)&lt;=0),"0",(NETWORKDAYS(E20+1,K20,Feriados!$B$3:$B$142)))</f>
        <v>0</v>
      </c>
      <c r="M20" s="31"/>
      <c r="N20" s="16" t="str">
        <f>IF((NETWORKDAYS(D20+1,M20,Feriados!$B$3:$B$142)&lt;=0),"",(NETWORKDAYS(D20+1,M20,Feriados!$B$3:$B$142)))</f>
        <v/>
      </c>
      <c r="O20" s="53"/>
      <c r="P20" s="54"/>
      <c r="Q20" s="55">
        <f t="shared" si="0"/>
        <v>0</v>
      </c>
      <c r="R20" s="56"/>
    </row>
    <row r="21" spans="1:18" ht="74.25" customHeight="1" x14ac:dyDescent="0.25">
      <c r="A21" s="17"/>
      <c r="B21" s="25"/>
      <c r="C21" s="18"/>
      <c r="D21" s="28"/>
      <c r="E21" s="28"/>
      <c r="F21" s="18"/>
      <c r="G21" s="29"/>
      <c r="H21" s="29"/>
      <c r="I21" s="29"/>
      <c r="J21" s="19" t="str">
        <f>IF((WORKDAY(E21,G21,Feriados!$B$3:$B$142)&lt;=0),"",(WORKDAY(E21,G21,Feriados!$B$3:$B$142)))</f>
        <v/>
      </c>
      <c r="K21" s="30"/>
      <c r="L21" s="14" t="str">
        <f>IF((NETWORKDAYS(E21+1,K21,Feriados!$B$3:$B$142)&lt;=0),"0",(NETWORKDAYS(E21+1,K21,Feriados!$B$3:$B$142)))</f>
        <v>0</v>
      </c>
      <c r="M21" s="31"/>
      <c r="N21" s="16" t="str">
        <f>IF((NETWORKDAYS(D21+1,M21,Feriados!$B$3:$B$142)&lt;=0),"",(NETWORKDAYS(D21+1,M21,Feriados!$B$3:$B$142)))</f>
        <v/>
      </c>
      <c r="O21" s="79"/>
      <c r="P21" s="80"/>
      <c r="Q21" s="55">
        <f t="shared" si="0"/>
        <v>0</v>
      </c>
      <c r="R21" s="56"/>
    </row>
    <row r="22" spans="1:18" ht="58.5" customHeight="1" x14ac:dyDescent="0.25">
      <c r="A22" s="17"/>
      <c r="B22" s="18"/>
      <c r="C22" s="18"/>
      <c r="D22" s="28"/>
      <c r="E22" s="28"/>
      <c r="F22" s="18"/>
      <c r="G22" s="29"/>
      <c r="H22" s="29"/>
      <c r="I22" s="29"/>
      <c r="J22" s="19" t="str">
        <f>IF((WORKDAY(E22,G22,Feriados!$B$3:$B$142)&lt;=0),"",(WORKDAY(E22,G22,Feriados!$B$3:$B$142)))</f>
        <v/>
      </c>
      <c r="K22" s="30"/>
      <c r="L22" s="14" t="str">
        <f>IF((NETWORKDAYS(E22+1,K22,Feriados!$B$3:$B$142)&lt;=0),"0",(NETWORKDAYS(E22+1,K22,Feriados!$B$3:$B$142)))</f>
        <v>0</v>
      </c>
      <c r="M22" s="31"/>
      <c r="N22" s="16" t="str">
        <f>IF((NETWORKDAYS(D22+1,M22,Feriados!$B$3:$B$142)&lt;=0),"",(NETWORKDAYS(D22+1,M22,Feriados!$B$3:$B$142)))</f>
        <v/>
      </c>
      <c r="O22" s="79"/>
      <c r="P22" s="80"/>
      <c r="Q22" s="55">
        <f t="shared" si="0"/>
        <v>0</v>
      </c>
      <c r="R22" s="56"/>
    </row>
    <row r="23" spans="1:18" ht="58.5" customHeight="1" x14ac:dyDescent="0.25">
      <c r="A23" s="17"/>
      <c r="B23" s="18"/>
      <c r="C23" s="18"/>
      <c r="D23" s="28"/>
      <c r="E23" s="28"/>
      <c r="F23" s="18"/>
      <c r="G23" s="29"/>
      <c r="H23" s="29"/>
      <c r="I23" s="29"/>
      <c r="J23" s="19" t="str">
        <f>IF((WORKDAY(E23,G23,Feriados!$B$3:$B$142)&lt;=0),"",(WORKDAY(E23,G23,Feriados!$B$3:$B$142)))</f>
        <v/>
      </c>
      <c r="K23" s="30"/>
      <c r="L23" s="14" t="str">
        <f>IF((NETWORKDAYS(E23+1,K23,Feriados!$B$3:$B$142)&lt;=0),"0",(NETWORKDAYS(E23+1,K23,Feriados!$B$3:$B$142)))</f>
        <v>0</v>
      </c>
      <c r="M23" s="31"/>
      <c r="N23" s="16" t="str">
        <f>IF((NETWORKDAYS(D23+1,M23,Feriados!$B$3:$B$142)&lt;=0),"",(NETWORKDAYS(D23+1,M23,Feriados!$B$3:$B$142)))</f>
        <v/>
      </c>
      <c r="O23" s="79"/>
      <c r="P23" s="80"/>
      <c r="Q23" s="55">
        <f t="shared" si="0"/>
        <v>0</v>
      </c>
      <c r="R23" s="56"/>
    </row>
    <row r="24" spans="1:18" ht="48" customHeight="1" thickBot="1" x14ac:dyDescent="0.3">
      <c r="A24" s="33"/>
      <c r="B24" s="33"/>
      <c r="C24" s="34"/>
      <c r="D24" s="34"/>
      <c r="E24" s="34"/>
      <c r="F24" s="34"/>
      <c r="G24" s="34"/>
      <c r="H24" s="34"/>
      <c r="I24" s="34"/>
      <c r="J24" s="19" t="str">
        <f>IF((WORKDAY(E24,G24,Feriados!$B$3:$B$142)&lt;=0),"",(WORKDAY(E24,G24,Feriados!$B$3:$B$142)))</f>
        <v/>
      </c>
      <c r="K24" s="34"/>
      <c r="L24" s="14" t="str">
        <f>IF((NETWORKDAYS(E24+1,K24,Feriados!$B$3:$B$142)&lt;=0),"0",(NETWORKDAYS(E24+1,K24,Feriados!$B$3:$B$142)))</f>
        <v>0</v>
      </c>
      <c r="M24" s="15"/>
      <c r="N24" s="16" t="str">
        <f>IF((NETWORKDAYS(D24+1,M24,Feriados!$B$3:$B$142)&lt;=0),"",(NETWORKDAYS(D24+1,M24,Feriados!$B$3:$B$142)))</f>
        <v/>
      </c>
      <c r="O24" s="78"/>
      <c r="P24" s="78"/>
      <c r="Q24" s="55">
        <f t="shared" si="0"/>
        <v>0</v>
      </c>
      <c r="R24" s="56"/>
    </row>
    <row r="25" spans="1:18" ht="45.75" customHeight="1" thickBot="1" x14ac:dyDescent="0.3">
      <c r="A25" s="21" t="s">
        <v>49</v>
      </c>
      <c r="B25" s="37">
        <f>COUNT(M9:M24)</f>
        <v>0</v>
      </c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32" t="s">
        <v>52</v>
      </c>
      <c r="R25" s="35">
        <f>COUNTIF(H9:H47,"S")</f>
        <v>0</v>
      </c>
    </row>
    <row r="26" spans="1:18" ht="35.25" customHeight="1" thickBot="1" x14ac:dyDescent="0.3">
      <c r="A26" s="22" t="s">
        <v>50</v>
      </c>
      <c r="B26" s="38">
        <f>COUNT(A9:A24)</f>
        <v>0</v>
      </c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22" t="s">
        <v>53</v>
      </c>
      <c r="R26" s="36">
        <f>COUNTIF(Q9:Q47,"&lt;0")</f>
        <v>0</v>
      </c>
    </row>
    <row r="27" spans="1:18" x14ac:dyDescent="0.25">
      <c r="A27" s="23" t="s">
        <v>51</v>
      </c>
      <c r="B27" s="69" t="str">
        <f>IF(ISERROR((SUM(N9:N24)/B25)),"0",((SUM(N9:N24)/B25)))</f>
        <v>0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thickBot="1" x14ac:dyDescent="0.3">
      <c r="A28" s="24"/>
      <c r="B28" s="7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</sheetData>
  <sheetProtection algorithmName="SHA-512" hashValue="dIxvCbH0Yt9nXZKsrPacEd3DKqzHbKSvrXF+GNEMOOgwhwlNcJJ5hAPyK/udW4BsVyQAXx4lYpsc8EV1eHpgDQ==" saltValue="uuddQqpsx/YID+INFEX6Uw==" spinCount="100000" sheet="1" insertRows="0"/>
  <autoFilter ref="A7:R8" xr:uid="{00000000-0009-0000-0000-000000000000}">
    <filterColumn colId="14" showButton="0"/>
    <filterColumn colId="16" showButton="0"/>
  </autoFilter>
  <mergeCells count="58">
    <mergeCell ref="O21:P21"/>
    <mergeCell ref="O22:P22"/>
    <mergeCell ref="O23:P23"/>
    <mergeCell ref="Q19:R19"/>
    <mergeCell ref="Q20:R20"/>
    <mergeCell ref="Q21:R21"/>
    <mergeCell ref="Q23:R23"/>
    <mergeCell ref="Q22:R22"/>
    <mergeCell ref="B27:B28"/>
    <mergeCell ref="C27:R28"/>
    <mergeCell ref="C26:P26"/>
    <mergeCell ref="C25:P25"/>
    <mergeCell ref="Q12:R12"/>
    <mergeCell ref="O24:P24"/>
    <mergeCell ref="Q24:R24"/>
    <mergeCell ref="O14:P14"/>
    <mergeCell ref="O16:P16"/>
    <mergeCell ref="O17:P17"/>
    <mergeCell ref="O18:P18"/>
    <mergeCell ref="Q16:R16"/>
    <mergeCell ref="Q17:R17"/>
    <mergeCell ref="Q18:R18"/>
    <mergeCell ref="O19:P19"/>
    <mergeCell ref="O20:P20"/>
    <mergeCell ref="O10:P10"/>
    <mergeCell ref="Q10:R10"/>
    <mergeCell ref="O11:P11"/>
    <mergeCell ref="Q11:R11"/>
    <mergeCell ref="O15:P15"/>
    <mergeCell ref="Q15:R15"/>
    <mergeCell ref="Q13:R13"/>
    <mergeCell ref="Q14:R14"/>
    <mergeCell ref="O12:P12"/>
    <mergeCell ref="O13:P13"/>
    <mergeCell ref="O9:P9"/>
    <mergeCell ref="Q9:R9"/>
    <mergeCell ref="G7:G8"/>
    <mergeCell ref="H7:H8"/>
    <mergeCell ref="I7:I8"/>
    <mergeCell ref="J7:J8"/>
    <mergeCell ref="K7:K8"/>
    <mergeCell ref="L7:L8"/>
    <mergeCell ref="M7:M8"/>
    <mergeCell ref="N7:N8"/>
    <mergeCell ref="O7:P8"/>
    <mergeCell ref="Q7:R8"/>
    <mergeCell ref="F7:F8"/>
    <mergeCell ref="A1:R1"/>
    <mergeCell ref="A2:R2"/>
    <mergeCell ref="A3:R3"/>
    <mergeCell ref="A4:R4"/>
    <mergeCell ref="A5:R5"/>
    <mergeCell ref="A6:R6"/>
    <mergeCell ref="A7:A8"/>
    <mergeCell ref="B7:B8"/>
    <mergeCell ref="C7:C8"/>
    <mergeCell ref="D7:D8"/>
    <mergeCell ref="E7:E8"/>
  </mergeCells>
  <conditionalFormatting sqref="J9:J24">
    <cfRule type="cellIs" dxfId="1" priority="1" stopIfTrue="1" operator="equal">
      <formula>TODAY()</formula>
    </cfRule>
  </conditionalFormatting>
  <conditionalFormatting sqref="K9:K23">
    <cfRule type="cellIs" dxfId="0" priority="2" stopIfTrue="1" operator="greaterThan">
      <formula>#REF!</formula>
    </cfRule>
  </conditionalFormatting>
  <pageMargins left="0.51181102362204722" right="0.51181102362204722" top="0.78740157480314965" bottom="0.78740157480314965" header="0.31496062992125984" footer="0.31496062992125984"/>
  <pageSetup paperSize="9" scale="40" orientation="landscape" r:id="rId1"/>
  <headerFooter>
    <oddHeader xml:space="preserve">&amp;C&amp;KC00000IMPORTANTE: sempre verifique no site do TJRJ se a versão impressa do documento está atualizada.
</oddHeader>
    <oddFooter>&amp;LFRM-DGFAJ-008-01&amp;CRev.07   Data: 02/03/2020&amp;R&amp;P/&amp;N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9"/>
  <sheetViews>
    <sheetView tabSelected="1" view="pageLayout" topLeftCell="A75" zoomScaleNormal="100" workbookViewId="0">
      <selection activeCell="D6" sqref="D6"/>
    </sheetView>
  </sheetViews>
  <sheetFormatPr defaultRowHeight="15" x14ac:dyDescent="0.25"/>
  <cols>
    <col min="2" max="2" width="15.85546875" customWidth="1"/>
    <col min="3" max="3" width="9.140625" customWidth="1"/>
    <col min="4" max="4" width="82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81" t="s">
        <v>55</v>
      </c>
      <c r="B2" s="82"/>
      <c r="C2" s="82"/>
      <c r="D2" s="83"/>
    </row>
    <row r="3" spans="1:4" x14ac:dyDescent="0.25">
      <c r="A3" s="3">
        <v>1</v>
      </c>
      <c r="B3" s="4">
        <v>43466</v>
      </c>
      <c r="C3" s="5" t="s">
        <v>4</v>
      </c>
      <c r="D3" s="6" t="s">
        <v>5</v>
      </c>
    </row>
    <row r="4" spans="1:4" x14ac:dyDescent="0.25">
      <c r="A4" s="3">
        <v>2</v>
      </c>
      <c r="B4" s="4">
        <v>43467</v>
      </c>
      <c r="C4" s="5" t="s">
        <v>4</v>
      </c>
      <c r="D4" s="6" t="s">
        <v>5</v>
      </c>
    </row>
    <row r="5" spans="1:4" x14ac:dyDescent="0.25">
      <c r="A5" s="3">
        <v>3</v>
      </c>
      <c r="B5" s="4">
        <v>43468</v>
      </c>
      <c r="C5" s="5" t="s">
        <v>4</v>
      </c>
      <c r="D5" s="6" t="s">
        <v>5</v>
      </c>
    </row>
    <row r="6" spans="1:4" x14ac:dyDescent="0.25">
      <c r="A6" s="3">
        <v>4</v>
      </c>
      <c r="B6" s="4">
        <v>43469</v>
      </c>
      <c r="C6" s="5" t="s">
        <v>4</v>
      </c>
      <c r="D6" s="6" t="s">
        <v>5</v>
      </c>
    </row>
    <row r="7" spans="1:4" x14ac:dyDescent="0.25">
      <c r="A7" s="3">
        <v>5</v>
      </c>
      <c r="B7" s="4">
        <v>43470</v>
      </c>
      <c r="C7" s="5" t="s">
        <v>4</v>
      </c>
      <c r="D7" s="6" t="s">
        <v>5</v>
      </c>
    </row>
    <row r="8" spans="1:4" x14ac:dyDescent="0.25">
      <c r="A8" s="3">
        <v>6</v>
      </c>
      <c r="B8" s="4">
        <v>43471</v>
      </c>
      <c r="C8" s="5" t="s">
        <v>4</v>
      </c>
      <c r="D8" s="6" t="s">
        <v>5</v>
      </c>
    </row>
    <row r="9" spans="1:4" x14ac:dyDescent="0.25">
      <c r="A9" s="3">
        <v>7</v>
      </c>
      <c r="B9" s="4">
        <v>43485</v>
      </c>
      <c r="C9" s="5" t="s">
        <v>6</v>
      </c>
      <c r="D9" s="6" t="s">
        <v>7</v>
      </c>
    </row>
    <row r="10" spans="1:4" x14ac:dyDescent="0.25">
      <c r="A10" s="3">
        <v>8</v>
      </c>
      <c r="B10" s="4">
        <v>43500</v>
      </c>
      <c r="C10" s="5" t="s">
        <v>8</v>
      </c>
      <c r="D10" s="7" t="s">
        <v>9</v>
      </c>
    </row>
    <row r="11" spans="1:4" x14ac:dyDescent="0.25">
      <c r="A11" s="3">
        <v>9</v>
      </c>
      <c r="B11" s="4">
        <v>43525</v>
      </c>
      <c r="C11" s="5" t="s">
        <v>4</v>
      </c>
      <c r="D11" s="6" t="s">
        <v>10</v>
      </c>
    </row>
    <row r="12" spans="1:4" x14ac:dyDescent="0.25">
      <c r="A12" s="3">
        <v>10</v>
      </c>
      <c r="B12" s="8">
        <v>43528</v>
      </c>
      <c r="C12" s="5" t="s">
        <v>8</v>
      </c>
      <c r="D12" s="6" t="s">
        <v>11</v>
      </c>
    </row>
    <row r="13" spans="1:4" x14ac:dyDescent="0.25">
      <c r="A13" s="3">
        <v>11</v>
      </c>
      <c r="B13" s="8">
        <v>43529</v>
      </c>
      <c r="C13" s="5" t="s">
        <v>8</v>
      </c>
      <c r="D13" s="6" t="s">
        <v>12</v>
      </c>
    </row>
    <row r="14" spans="1:4" x14ac:dyDescent="0.25">
      <c r="A14" s="3">
        <v>12</v>
      </c>
      <c r="B14" s="8">
        <v>43530</v>
      </c>
      <c r="C14" s="5" t="s">
        <v>8</v>
      </c>
      <c r="D14" s="6" t="s">
        <v>13</v>
      </c>
    </row>
    <row r="15" spans="1:4" x14ac:dyDescent="0.25">
      <c r="A15" s="3">
        <v>13</v>
      </c>
      <c r="B15" s="8">
        <v>43564</v>
      </c>
      <c r="C15" s="5" t="s">
        <v>4</v>
      </c>
      <c r="D15" s="6" t="s">
        <v>14</v>
      </c>
    </row>
    <row r="16" spans="1:4" x14ac:dyDescent="0.25">
      <c r="A16" s="3">
        <v>14</v>
      </c>
      <c r="B16" s="8">
        <v>43573</v>
      </c>
      <c r="C16" s="5" t="s">
        <v>4</v>
      </c>
      <c r="D16" s="6" t="s">
        <v>15</v>
      </c>
    </row>
    <row r="17" spans="1:4" x14ac:dyDescent="0.25">
      <c r="A17" s="3">
        <v>15</v>
      </c>
      <c r="B17" s="8">
        <v>43574</v>
      </c>
      <c r="C17" s="5" t="s">
        <v>8</v>
      </c>
      <c r="D17" s="6" t="s">
        <v>16</v>
      </c>
    </row>
    <row r="18" spans="1:4" x14ac:dyDescent="0.25">
      <c r="A18" s="3">
        <v>16</v>
      </c>
      <c r="B18" s="8">
        <v>43576</v>
      </c>
      <c r="C18" s="5" t="s">
        <v>8</v>
      </c>
      <c r="D18" s="6" t="s">
        <v>17</v>
      </c>
    </row>
    <row r="19" spans="1:4" x14ac:dyDescent="0.25">
      <c r="A19" s="3">
        <v>17</v>
      </c>
      <c r="B19" s="8">
        <v>43577</v>
      </c>
      <c r="C19" s="5" t="s">
        <v>4</v>
      </c>
      <c r="D19" s="6" t="s">
        <v>18</v>
      </c>
    </row>
    <row r="20" spans="1:4" x14ac:dyDescent="0.25">
      <c r="A20" s="3">
        <v>18</v>
      </c>
      <c r="B20" s="8">
        <v>43578</v>
      </c>
      <c r="C20" s="5" t="s">
        <v>4</v>
      </c>
      <c r="D20" s="6" t="s">
        <v>19</v>
      </c>
    </row>
    <row r="21" spans="1:4" x14ac:dyDescent="0.25">
      <c r="A21" s="3">
        <v>19</v>
      </c>
      <c r="B21" s="8">
        <v>43586</v>
      </c>
      <c r="C21" s="5" t="s">
        <v>8</v>
      </c>
      <c r="D21" s="6" t="s">
        <v>20</v>
      </c>
    </row>
    <row r="22" spans="1:4" x14ac:dyDescent="0.25">
      <c r="A22" s="3">
        <v>20</v>
      </c>
      <c r="B22" s="8">
        <v>43636</v>
      </c>
      <c r="C22" s="5" t="s">
        <v>8</v>
      </c>
      <c r="D22" s="6" t="s">
        <v>21</v>
      </c>
    </row>
    <row r="23" spans="1:4" x14ac:dyDescent="0.25">
      <c r="A23" s="3">
        <v>21</v>
      </c>
      <c r="B23" s="8">
        <v>43637</v>
      </c>
      <c r="C23" s="5" t="s">
        <v>8</v>
      </c>
      <c r="D23" s="6" t="s">
        <v>22</v>
      </c>
    </row>
    <row r="24" spans="1:4" x14ac:dyDescent="0.25">
      <c r="A24" s="3">
        <v>22</v>
      </c>
      <c r="B24" s="8">
        <v>43715</v>
      </c>
      <c r="C24" s="5" t="s">
        <v>8</v>
      </c>
      <c r="D24" s="6" t="s">
        <v>23</v>
      </c>
    </row>
    <row r="25" spans="1:4" x14ac:dyDescent="0.25">
      <c r="A25" s="3">
        <v>23</v>
      </c>
      <c r="B25" s="8">
        <v>43750</v>
      </c>
      <c r="C25" s="5" t="s">
        <v>8</v>
      </c>
      <c r="D25" s="6" t="s">
        <v>24</v>
      </c>
    </row>
    <row r="26" spans="1:4" x14ac:dyDescent="0.25">
      <c r="A26" s="3">
        <v>24</v>
      </c>
      <c r="B26" s="8">
        <v>43766</v>
      </c>
      <c r="C26" s="5" t="s">
        <v>8</v>
      </c>
      <c r="D26" s="9" t="s">
        <v>25</v>
      </c>
    </row>
    <row r="27" spans="1:4" x14ac:dyDescent="0.25">
      <c r="A27" s="3">
        <v>25</v>
      </c>
      <c r="B27" s="8">
        <v>43771</v>
      </c>
      <c r="C27" s="5" t="s">
        <v>8</v>
      </c>
      <c r="D27" s="6" t="s">
        <v>26</v>
      </c>
    </row>
    <row r="28" spans="1:4" x14ac:dyDescent="0.25">
      <c r="A28" s="3">
        <v>26</v>
      </c>
      <c r="B28" s="8">
        <v>43784</v>
      </c>
      <c r="C28" s="5" t="s">
        <v>8</v>
      </c>
      <c r="D28" s="6" t="s">
        <v>27</v>
      </c>
    </row>
    <row r="29" spans="1:4" x14ac:dyDescent="0.25">
      <c r="A29" s="3">
        <v>27</v>
      </c>
      <c r="B29" s="8">
        <v>43789</v>
      </c>
      <c r="C29" s="5" t="s">
        <v>8</v>
      </c>
      <c r="D29" s="6" t="s">
        <v>28</v>
      </c>
    </row>
    <row r="30" spans="1:4" x14ac:dyDescent="0.25">
      <c r="A30" s="3">
        <v>28</v>
      </c>
      <c r="B30" s="8">
        <v>43807</v>
      </c>
      <c r="C30" s="5" t="s">
        <v>4</v>
      </c>
      <c r="D30" s="6" t="s">
        <v>29</v>
      </c>
    </row>
    <row r="31" spans="1:4" x14ac:dyDescent="0.25">
      <c r="A31" s="3">
        <v>29</v>
      </c>
      <c r="B31" s="8">
        <v>43819</v>
      </c>
      <c r="C31" s="5" t="s">
        <v>4</v>
      </c>
      <c r="D31" s="6" t="s">
        <v>5</v>
      </c>
    </row>
    <row r="32" spans="1:4" x14ac:dyDescent="0.25">
      <c r="A32" s="3">
        <v>30</v>
      </c>
      <c r="B32" s="8">
        <v>43820</v>
      </c>
      <c r="C32" s="5" t="s">
        <v>4</v>
      </c>
      <c r="D32" s="6" t="s">
        <v>5</v>
      </c>
    </row>
    <row r="33" spans="1:4" x14ac:dyDescent="0.25">
      <c r="A33" s="3">
        <v>31</v>
      </c>
      <c r="B33" s="8">
        <v>43821</v>
      </c>
      <c r="C33" s="5" t="s">
        <v>4</v>
      </c>
      <c r="D33" s="6" t="s">
        <v>5</v>
      </c>
    </row>
    <row r="34" spans="1:4" x14ac:dyDescent="0.25">
      <c r="A34" s="3">
        <v>32</v>
      </c>
      <c r="B34" s="8">
        <v>43822</v>
      </c>
      <c r="C34" s="5" t="s">
        <v>4</v>
      </c>
      <c r="D34" s="6" t="s">
        <v>5</v>
      </c>
    </row>
    <row r="35" spans="1:4" x14ac:dyDescent="0.25">
      <c r="A35" s="3">
        <v>33</v>
      </c>
      <c r="B35" s="8">
        <v>43823</v>
      </c>
      <c r="C35" s="5" t="s">
        <v>4</v>
      </c>
      <c r="D35" s="6" t="s">
        <v>5</v>
      </c>
    </row>
    <row r="36" spans="1:4" x14ac:dyDescent="0.25">
      <c r="A36" s="3">
        <v>34</v>
      </c>
      <c r="B36" s="8">
        <v>43824</v>
      </c>
      <c r="C36" s="5" t="s">
        <v>4</v>
      </c>
      <c r="D36" s="6" t="s">
        <v>5</v>
      </c>
    </row>
    <row r="37" spans="1:4" x14ac:dyDescent="0.25">
      <c r="A37" s="3">
        <v>35</v>
      </c>
      <c r="B37" s="8">
        <v>43825</v>
      </c>
      <c r="C37" s="5" t="s">
        <v>4</v>
      </c>
      <c r="D37" s="6" t="s">
        <v>5</v>
      </c>
    </row>
    <row r="38" spans="1:4" x14ac:dyDescent="0.25">
      <c r="A38" s="3">
        <v>36</v>
      </c>
      <c r="B38" s="8">
        <v>43826</v>
      </c>
      <c r="C38" s="5" t="s">
        <v>4</v>
      </c>
      <c r="D38" s="6" t="s">
        <v>5</v>
      </c>
    </row>
    <row r="39" spans="1:4" x14ac:dyDescent="0.25">
      <c r="A39" s="3">
        <v>37</v>
      </c>
      <c r="B39" s="8">
        <v>43827</v>
      </c>
      <c r="C39" s="5" t="s">
        <v>4</v>
      </c>
      <c r="D39" s="6" t="s">
        <v>5</v>
      </c>
    </row>
    <row r="40" spans="1:4" x14ac:dyDescent="0.25">
      <c r="A40" s="3">
        <v>38</v>
      </c>
      <c r="B40" s="8">
        <v>43828</v>
      </c>
      <c r="C40" s="5" t="s">
        <v>4</v>
      </c>
      <c r="D40" s="6" t="s">
        <v>5</v>
      </c>
    </row>
    <row r="41" spans="1:4" x14ac:dyDescent="0.25">
      <c r="A41" s="3">
        <v>39</v>
      </c>
      <c r="B41" s="8">
        <v>43829</v>
      </c>
      <c r="C41" s="5" t="s">
        <v>4</v>
      </c>
      <c r="D41" s="6" t="s">
        <v>5</v>
      </c>
    </row>
    <row r="42" spans="1:4" x14ac:dyDescent="0.25">
      <c r="A42" s="3">
        <v>40</v>
      </c>
      <c r="B42" s="8">
        <v>43830</v>
      </c>
      <c r="C42" s="5" t="s">
        <v>4</v>
      </c>
      <c r="D42" s="6" t="s">
        <v>5</v>
      </c>
    </row>
    <row r="43" spans="1:4" x14ac:dyDescent="0.25">
      <c r="A43" s="3">
        <v>41</v>
      </c>
      <c r="B43" s="4">
        <v>43831</v>
      </c>
      <c r="C43" s="5" t="s">
        <v>4</v>
      </c>
      <c r="D43" s="6" t="s">
        <v>5</v>
      </c>
    </row>
    <row r="44" spans="1:4" x14ac:dyDescent="0.25">
      <c r="A44" s="3">
        <v>42</v>
      </c>
      <c r="B44" s="4">
        <v>43832</v>
      </c>
      <c r="C44" s="5" t="s">
        <v>4</v>
      </c>
      <c r="D44" s="6" t="s">
        <v>5</v>
      </c>
    </row>
    <row r="45" spans="1:4" x14ac:dyDescent="0.25">
      <c r="A45" s="3">
        <v>43</v>
      </c>
      <c r="B45" s="4">
        <v>43833</v>
      </c>
      <c r="C45" s="5" t="s">
        <v>4</v>
      </c>
      <c r="D45" s="6" t="s">
        <v>5</v>
      </c>
    </row>
    <row r="46" spans="1:4" x14ac:dyDescent="0.25">
      <c r="A46" s="3">
        <v>44</v>
      </c>
      <c r="B46" s="4">
        <v>43834</v>
      </c>
      <c r="C46" s="5" t="s">
        <v>4</v>
      </c>
      <c r="D46" s="6" t="s">
        <v>5</v>
      </c>
    </row>
    <row r="47" spans="1:4" x14ac:dyDescent="0.25">
      <c r="A47" s="3">
        <v>45</v>
      </c>
      <c r="B47" s="4">
        <v>43835</v>
      </c>
      <c r="C47" s="5" t="s">
        <v>4</v>
      </c>
      <c r="D47" s="6" t="s">
        <v>5</v>
      </c>
    </row>
    <row r="48" spans="1:4" x14ac:dyDescent="0.25">
      <c r="A48" s="3">
        <v>46</v>
      </c>
      <c r="B48" s="4">
        <v>43836</v>
      </c>
      <c r="C48" s="5" t="s">
        <v>4</v>
      </c>
      <c r="D48" s="6" t="s">
        <v>5</v>
      </c>
    </row>
    <row r="49" spans="1:4" x14ac:dyDescent="0.25">
      <c r="A49" s="3">
        <v>47</v>
      </c>
      <c r="B49" s="4">
        <v>43850</v>
      </c>
      <c r="C49" s="5" t="s">
        <v>6</v>
      </c>
      <c r="D49" s="6" t="s">
        <v>7</v>
      </c>
    </row>
    <row r="50" spans="1:4" x14ac:dyDescent="0.25">
      <c r="A50" s="3">
        <v>48</v>
      </c>
      <c r="B50" s="4">
        <v>43882</v>
      </c>
      <c r="C50" s="5" t="s">
        <v>4</v>
      </c>
      <c r="D50" s="6" t="s">
        <v>10</v>
      </c>
    </row>
    <row r="51" spans="1:4" x14ac:dyDescent="0.25">
      <c r="A51" s="3">
        <v>49</v>
      </c>
      <c r="B51" s="8">
        <v>43885</v>
      </c>
      <c r="C51" s="5" t="s">
        <v>8</v>
      </c>
      <c r="D51" s="6" t="s">
        <v>11</v>
      </c>
    </row>
    <row r="52" spans="1:4" x14ac:dyDescent="0.25">
      <c r="A52" s="3">
        <v>50</v>
      </c>
      <c r="B52" s="8">
        <v>43886</v>
      </c>
      <c r="C52" s="5" t="s">
        <v>8</v>
      </c>
      <c r="D52" s="6" t="s">
        <v>12</v>
      </c>
    </row>
    <row r="53" spans="1:4" x14ac:dyDescent="0.25">
      <c r="A53" s="3">
        <v>51</v>
      </c>
      <c r="B53" s="8">
        <v>43887</v>
      </c>
      <c r="C53" s="5" t="s">
        <v>8</v>
      </c>
      <c r="D53" s="6" t="s">
        <v>13</v>
      </c>
    </row>
    <row r="54" spans="1:4" x14ac:dyDescent="0.25">
      <c r="A54" s="3">
        <v>52</v>
      </c>
      <c r="B54" s="8">
        <v>43930</v>
      </c>
      <c r="C54" s="5" t="s">
        <v>4</v>
      </c>
      <c r="D54" s="6" t="s">
        <v>15</v>
      </c>
    </row>
    <row r="55" spans="1:4" x14ac:dyDescent="0.25">
      <c r="A55" s="3">
        <v>53</v>
      </c>
      <c r="B55" s="8">
        <v>43931</v>
      </c>
      <c r="C55" s="5" t="s">
        <v>8</v>
      </c>
      <c r="D55" s="6" t="s">
        <v>16</v>
      </c>
    </row>
    <row r="56" spans="1:4" x14ac:dyDescent="0.25">
      <c r="A56" s="3">
        <v>54</v>
      </c>
      <c r="B56" s="8">
        <v>43942</v>
      </c>
      <c r="C56" s="5" t="s">
        <v>8</v>
      </c>
      <c r="D56" s="6" t="s">
        <v>17</v>
      </c>
    </row>
    <row r="57" spans="1:4" x14ac:dyDescent="0.25">
      <c r="A57" s="3">
        <v>55</v>
      </c>
      <c r="B57" s="8">
        <v>43944</v>
      </c>
      <c r="C57" s="5" t="s">
        <v>4</v>
      </c>
      <c r="D57" s="6" t="s">
        <v>19</v>
      </c>
    </row>
    <row r="58" spans="1:4" x14ac:dyDescent="0.25">
      <c r="A58" s="3">
        <v>56</v>
      </c>
      <c r="B58" s="8">
        <v>43952</v>
      </c>
      <c r="C58" s="5" t="s">
        <v>8</v>
      </c>
      <c r="D58" s="6" t="s">
        <v>20</v>
      </c>
    </row>
    <row r="59" spans="1:4" x14ac:dyDescent="0.25">
      <c r="A59" s="3">
        <v>57</v>
      </c>
      <c r="B59" s="8">
        <v>43993</v>
      </c>
      <c r="C59" s="5" t="s">
        <v>8</v>
      </c>
      <c r="D59" s="6" t="s">
        <v>21</v>
      </c>
    </row>
    <row r="60" spans="1:4" x14ac:dyDescent="0.25">
      <c r="A60" s="3">
        <v>58</v>
      </c>
      <c r="B60" s="8">
        <v>43994</v>
      </c>
      <c r="C60" s="5" t="s">
        <v>8</v>
      </c>
      <c r="D60" s="6" t="s">
        <v>22</v>
      </c>
    </row>
    <row r="61" spans="1:4" x14ac:dyDescent="0.25">
      <c r="A61" s="3">
        <v>59</v>
      </c>
      <c r="B61" s="8">
        <v>44081</v>
      </c>
      <c r="C61" s="5" t="s">
        <v>8</v>
      </c>
      <c r="D61" s="6" t="s">
        <v>23</v>
      </c>
    </row>
    <row r="62" spans="1:4" x14ac:dyDescent="0.25">
      <c r="A62" s="3">
        <v>60</v>
      </c>
      <c r="B62" s="8">
        <v>44116</v>
      </c>
      <c r="C62" s="5" t="s">
        <v>8</v>
      </c>
      <c r="D62" s="6" t="s">
        <v>24</v>
      </c>
    </row>
    <row r="63" spans="1:4" x14ac:dyDescent="0.25">
      <c r="A63" s="3">
        <v>61</v>
      </c>
      <c r="B63" s="8">
        <v>44132</v>
      </c>
      <c r="C63" s="5" t="s">
        <v>8</v>
      </c>
      <c r="D63" s="9" t="s">
        <v>25</v>
      </c>
    </row>
    <row r="64" spans="1:4" x14ac:dyDescent="0.25">
      <c r="A64" s="3">
        <v>62</v>
      </c>
      <c r="B64" s="8">
        <v>44137</v>
      </c>
      <c r="C64" s="5" t="s">
        <v>8</v>
      </c>
      <c r="D64" s="6" t="s">
        <v>26</v>
      </c>
    </row>
    <row r="65" spans="1:4" x14ac:dyDescent="0.25">
      <c r="A65" s="3">
        <v>63</v>
      </c>
      <c r="B65" s="8">
        <v>44150</v>
      </c>
      <c r="C65" s="5" t="s">
        <v>8</v>
      </c>
      <c r="D65" s="6" t="s">
        <v>27</v>
      </c>
    </row>
    <row r="66" spans="1:4" x14ac:dyDescent="0.25">
      <c r="A66" s="3">
        <v>64</v>
      </c>
      <c r="B66" s="8">
        <v>44155</v>
      </c>
      <c r="C66" s="5" t="s">
        <v>8</v>
      </c>
      <c r="D66" s="6" t="s">
        <v>28</v>
      </c>
    </row>
    <row r="67" spans="1:4" x14ac:dyDescent="0.25">
      <c r="A67" s="3">
        <v>65</v>
      </c>
      <c r="B67" s="8">
        <v>44173</v>
      </c>
      <c r="C67" s="5" t="s">
        <v>4</v>
      </c>
      <c r="D67" s="6" t="s">
        <v>29</v>
      </c>
    </row>
    <row r="68" spans="1:4" x14ac:dyDescent="0.25">
      <c r="A68" s="3">
        <v>66</v>
      </c>
      <c r="B68" s="8">
        <v>44185</v>
      </c>
      <c r="C68" s="5" t="s">
        <v>4</v>
      </c>
      <c r="D68" s="6" t="s">
        <v>5</v>
      </c>
    </row>
    <row r="69" spans="1:4" x14ac:dyDescent="0.25">
      <c r="A69" s="3">
        <v>67</v>
      </c>
      <c r="B69" s="8">
        <v>44186</v>
      </c>
      <c r="C69" s="5" t="s">
        <v>4</v>
      </c>
      <c r="D69" s="6" t="s">
        <v>5</v>
      </c>
    </row>
    <row r="70" spans="1:4" x14ac:dyDescent="0.25">
      <c r="A70" s="3">
        <v>68</v>
      </c>
      <c r="B70" s="8">
        <v>44187</v>
      </c>
      <c r="C70" s="5" t="s">
        <v>4</v>
      </c>
      <c r="D70" s="6" t="s">
        <v>5</v>
      </c>
    </row>
    <row r="71" spans="1:4" x14ac:dyDescent="0.25">
      <c r="A71" s="3">
        <v>69</v>
      </c>
      <c r="B71" s="8">
        <v>44188</v>
      </c>
      <c r="C71" s="5" t="s">
        <v>4</v>
      </c>
      <c r="D71" s="6" t="s">
        <v>5</v>
      </c>
    </row>
    <row r="72" spans="1:4" x14ac:dyDescent="0.25">
      <c r="A72" s="3">
        <v>70</v>
      </c>
      <c r="B72" s="8">
        <v>44189</v>
      </c>
      <c r="C72" s="5" t="s">
        <v>4</v>
      </c>
      <c r="D72" s="6" t="s">
        <v>5</v>
      </c>
    </row>
    <row r="73" spans="1:4" x14ac:dyDescent="0.25">
      <c r="A73" s="3">
        <v>71</v>
      </c>
      <c r="B73" s="8">
        <v>44190</v>
      </c>
      <c r="C73" s="5" t="s">
        <v>4</v>
      </c>
      <c r="D73" s="6" t="s">
        <v>5</v>
      </c>
    </row>
    <row r="74" spans="1:4" x14ac:dyDescent="0.25">
      <c r="A74" s="3">
        <v>72</v>
      </c>
      <c r="B74" s="8">
        <v>44191</v>
      </c>
      <c r="C74" s="5" t="s">
        <v>4</v>
      </c>
      <c r="D74" s="6" t="s">
        <v>5</v>
      </c>
    </row>
    <row r="75" spans="1:4" x14ac:dyDescent="0.25">
      <c r="A75" s="3">
        <v>73</v>
      </c>
      <c r="B75" s="8">
        <v>44192</v>
      </c>
      <c r="C75" s="5" t="s">
        <v>4</v>
      </c>
      <c r="D75" s="6" t="s">
        <v>5</v>
      </c>
    </row>
    <row r="76" spans="1:4" x14ac:dyDescent="0.25">
      <c r="A76" s="3">
        <v>74</v>
      </c>
      <c r="B76" s="8">
        <v>44193</v>
      </c>
      <c r="C76" s="5" t="s">
        <v>4</v>
      </c>
      <c r="D76" s="6" t="s">
        <v>5</v>
      </c>
    </row>
    <row r="77" spans="1:4" x14ac:dyDescent="0.25">
      <c r="A77" s="3">
        <v>75</v>
      </c>
      <c r="B77" s="8">
        <v>44194</v>
      </c>
      <c r="C77" s="5" t="s">
        <v>4</v>
      </c>
      <c r="D77" s="6" t="s">
        <v>5</v>
      </c>
    </row>
    <row r="78" spans="1:4" x14ac:dyDescent="0.25">
      <c r="A78" s="3">
        <v>76</v>
      </c>
      <c r="B78" s="8">
        <v>44195</v>
      </c>
      <c r="C78" s="5" t="s">
        <v>4</v>
      </c>
      <c r="D78" s="6" t="s">
        <v>5</v>
      </c>
    </row>
    <row r="79" spans="1:4" x14ac:dyDescent="0.25">
      <c r="A79" s="3">
        <v>77</v>
      </c>
      <c r="B79" s="8">
        <v>44196</v>
      </c>
      <c r="C79" s="5" t="s">
        <v>4</v>
      </c>
      <c r="D79" s="6" t="s">
        <v>5</v>
      </c>
    </row>
  </sheetData>
  <mergeCells count="1">
    <mergeCell ref="A2:D2"/>
  </mergeCells>
  <pageMargins left="0.51181102362204722" right="0.51181102362204722" top="0.78740157480314965" bottom="0.78740157480314965" header="0.31496062992125984" footer="0.31496062992125984"/>
  <pageSetup paperSize="9" scale="63" orientation="portrait" r:id="rId1"/>
  <headerFooter>
    <oddFooter>&amp;LFRM-DGFAJ-008-01   Rev.07&amp;CData 02/03/2020&amp;R&amp;P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 2020</vt:lpstr>
      <vt:lpstr>Feriados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Fernandes da Silva</dc:creator>
  <cp:lastModifiedBy>Antonia Thayane de Almeida Viana</cp:lastModifiedBy>
  <cp:lastPrinted>2020-02-27T16:54:39Z</cp:lastPrinted>
  <dcterms:created xsi:type="dcterms:W3CDTF">2020-01-27T19:58:23Z</dcterms:created>
  <dcterms:modified xsi:type="dcterms:W3CDTF">2020-02-27T16:55:17Z</dcterms:modified>
</cp:coreProperties>
</file>