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Tjerj204vm\asdin\DIGEP\SEDOC\ATIVIDADE FIM\SISTEMA NORMATIVO\DOC. EM ELABORAÇÃO\PJERJ\"/>
    </mc:Choice>
  </mc:AlternateContent>
  <xr:revisionPtr revIDLastSave="0" documentId="13_ncr:1_{1AE95E6E-D97F-4059-A96A-15F6BA053FCD}" xr6:coauthVersionLast="36" xr6:coauthVersionMax="36" xr10:uidLastSave="{00000000-0000-0000-0000-000000000000}"/>
  <bookViews>
    <workbookView xWindow="0" yWindow="0" windowWidth="24000" windowHeight="9885" tabRatio="584" xr2:uid="{00000000-000D-0000-FFFF-FFFF00000000}"/>
  </bookViews>
  <sheets>
    <sheet name="AUD" sheetId="6" r:id="rId1"/>
  </sheets>
  <definedNames>
    <definedName name="_xlnm.Print_Area" localSheetId="0">AUD!$A$1:$U$69</definedName>
    <definedName name="_xlnm.Print_Titles" localSheetId="0">AUD!$1:$6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9" i="6" l="1"/>
  <c r="Z9" i="6"/>
  <c r="Y10" i="6"/>
  <c r="Z10" i="6"/>
  <c r="AA10" i="6" s="1"/>
  <c r="AB10" i="6" s="1"/>
  <c r="Y11" i="6"/>
  <c r="Z11" i="6"/>
  <c r="Y12" i="6"/>
  <c r="Z12" i="6"/>
  <c r="Y13" i="6"/>
  <c r="Z13" i="6"/>
  <c r="Y14" i="6"/>
  <c r="Z14" i="6"/>
  <c r="AA14" i="6" s="1"/>
  <c r="AB14" i="6" s="1"/>
  <c r="Y15" i="6"/>
  <c r="Z15" i="6"/>
  <c r="Y16" i="6"/>
  <c r="Z16" i="6"/>
  <c r="Y17" i="6"/>
  <c r="AA17" i="6" s="1"/>
  <c r="AB17" i="6" s="1"/>
  <c r="Z17" i="6"/>
  <c r="Y18" i="6"/>
  <c r="Z18" i="6"/>
  <c r="Y19" i="6"/>
  <c r="Z19" i="6"/>
  <c r="Y20" i="6"/>
  <c r="AA20" i="6" s="1"/>
  <c r="AB20" i="6" s="1"/>
  <c r="Z20" i="6"/>
  <c r="Y21" i="6"/>
  <c r="Z21" i="6"/>
  <c r="AA21" i="6" s="1"/>
  <c r="AB21" i="6" s="1"/>
  <c r="Y22" i="6"/>
  <c r="Z22" i="6"/>
  <c r="Y23" i="6"/>
  <c r="Z23" i="6"/>
  <c r="Y24" i="6"/>
  <c r="Z24" i="6"/>
  <c r="Y25" i="6"/>
  <c r="Z25" i="6"/>
  <c r="Y26" i="6"/>
  <c r="Z26" i="6"/>
  <c r="Y27" i="6"/>
  <c r="Z27" i="6"/>
  <c r="Y28" i="6"/>
  <c r="Z28" i="6"/>
  <c r="Y29" i="6"/>
  <c r="Z29" i="6"/>
  <c r="Y30" i="6"/>
  <c r="AA30" i="6" s="1"/>
  <c r="AB30" i="6" s="1"/>
  <c r="Z30" i="6"/>
  <c r="Y31" i="6"/>
  <c r="Z31" i="6"/>
  <c r="Y32" i="6"/>
  <c r="AA32" i="6" s="1"/>
  <c r="AB32" i="6" s="1"/>
  <c r="Z32" i="6"/>
  <c r="Y33" i="6"/>
  <c r="Z33" i="6"/>
  <c r="Y34" i="6"/>
  <c r="Z34" i="6"/>
  <c r="Y35" i="6"/>
  <c r="Z35" i="6"/>
  <c r="AA35" i="6" s="1"/>
  <c r="AB35" i="6" s="1"/>
  <c r="Y36" i="6"/>
  <c r="Z36" i="6"/>
  <c r="Y37" i="6"/>
  <c r="Z37" i="6"/>
  <c r="AA37" i="6" s="1"/>
  <c r="AB37" i="6" s="1"/>
  <c r="Y38" i="6"/>
  <c r="Z38" i="6"/>
  <c r="Y39" i="6"/>
  <c r="Z39" i="6"/>
  <c r="Y40" i="6"/>
  <c r="AA40" i="6" s="1"/>
  <c r="AB40" i="6" s="1"/>
  <c r="Z40" i="6"/>
  <c r="Y41" i="6"/>
  <c r="Z41" i="6"/>
  <c r="Y42" i="6"/>
  <c r="AA42" i="6" s="1"/>
  <c r="AB42" i="6" s="1"/>
  <c r="Z42" i="6"/>
  <c r="Z8" i="6"/>
  <c r="Y8" i="6"/>
  <c r="W9" i="6"/>
  <c r="X9" i="6" s="1"/>
  <c r="W10" i="6"/>
  <c r="X10" i="6" s="1"/>
  <c r="W12" i="6"/>
  <c r="X12" i="6"/>
  <c r="W13" i="6"/>
  <c r="X13" i="6" s="1"/>
  <c r="W14" i="6"/>
  <c r="X14" i="6" s="1"/>
  <c r="W15" i="6"/>
  <c r="X15" i="6" s="1"/>
  <c r="W16" i="6"/>
  <c r="X16" i="6" s="1"/>
  <c r="W17" i="6"/>
  <c r="X17" i="6" s="1"/>
  <c r="W18" i="6"/>
  <c r="X18" i="6"/>
  <c r="W19" i="6"/>
  <c r="X19" i="6" s="1"/>
  <c r="W20" i="6"/>
  <c r="X20" i="6" s="1"/>
  <c r="W21" i="6"/>
  <c r="X21" i="6" s="1"/>
  <c r="W23" i="6"/>
  <c r="X23" i="6"/>
  <c r="W24" i="6"/>
  <c r="X24" i="6" s="1"/>
  <c r="W25" i="6"/>
  <c r="X25" i="6" s="1"/>
  <c r="W27" i="6"/>
  <c r="X27" i="6" s="1"/>
  <c r="W28" i="6"/>
  <c r="X28" i="6" s="1"/>
  <c r="W29" i="6"/>
  <c r="X29" i="6" s="1"/>
  <c r="W30" i="6"/>
  <c r="X30" i="6" s="1"/>
  <c r="W31" i="6"/>
  <c r="X31" i="6" s="1"/>
  <c r="W32" i="6"/>
  <c r="X32" i="6" s="1"/>
  <c r="W33" i="6"/>
  <c r="X33" i="6" s="1"/>
  <c r="W34" i="6"/>
  <c r="X34" i="6" s="1"/>
  <c r="W35" i="6"/>
  <c r="X35" i="6" s="1"/>
  <c r="W36" i="6"/>
  <c r="X36" i="6" s="1"/>
  <c r="W37" i="6"/>
  <c r="X37" i="6" s="1"/>
  <c r="W39" i="6"/>
  <c r="X39" i="6" s="1"/>
  <c r="W40" i="6"/>
  <c r="X40" i="6" s="1"/>
  <c r="W41" i="6"/>
  <c r="X41" i="6" s="1"/>
  <c r="W42" i="6"/>
  <c r="X42" i="6" s="1"/>
  <c r="W8" i="6"/>
  <c r="X8" i="6" s="1"/>
  <c r="AA9" i="6"/>
  <c r="AB9" i="6" s="1"/>
  <c r="AA33" i="6"/>
  <c r="AB33" i="6" s="1"/>
  <c r="AA41" i="6" l="1"/>
  <c r="AB41" i="6" s="1"/>
  <c r="AA31" i="6"/>
  <c r="AB31" i="6" s="1"/>
  <c r="AA16" i="6"/>
  <c r="AB16" i="6" s="1"/>
  <c r="AA12" i="6"/>
  <c r="AB12" i="6" s="1"/>
  <c r="AA28" i="6"/>
  <c r="AB28" i="6" s="1"/>
  <c r="AA26" i="6"/>
  <c r="AB26" i="6" s="1"/>
  <c r="AA24" i="6"/>
  <c r="AB24" i="6" s="1"/>
  <c r="AA22" i="6"/>
  <c r="AB22" i="6" s="1"/>
  <c r="AA19" i="6"/>
  <c r="AB19" i="6" s="1"/>
  <c r="AA15" i="6"/>
  <c r="AB15" i="6" s="1"/>
  <c r="AA18" i="6"/>
  <c r="AB18" i="6" s="1"/>
  <c r="AA39" i="6"/>
  <c r="AB39" i="6" s="1"/>
  <c r="AA8" i="6"/>
  <c r="AB8" i="6" s="1"/>
  <c r="AA38" i="6"/>
  <c r="AB38" i="6" s="1"/>
  <c r="AA36" i="6"/>
  <c r="AB36" i="6" s="1"/>
  <c r="AA34" i="6"/>
  <c r="AB34" i="6" s="1"/>
  <c r="AA29" i="6"/>
  <c r="AB29" i="6" s="1"/>
  <c r="AA27" i="6"/>
  <c r="AB27" i="6" s="1"/>
  <c r="AA25" i="6"/>
  <c r="AB25" i="6" s="1"/>
  <c r="AA23" i="6"/>
  <c r="AB23" i="6" s="1"/>
  <c r="AA11" i="6"/>
  <c r="AB11" i="6" s="1"/>
  <c r="X43" i="6"/>
  <c r="I45" i="6" s="1"/>
  <c r="AA13" i="6"/>
  <c r="AB13" i="6" s="1"/>
  <c r="AB43" i="6" s="1"/>
  <c r="Q44" i="6" s="1"/>
  <c r="I44" i="6" l="1"/>
</calcChain>
</file>

<file path=xl/sharedStrings.xml><?xml version="1.0" encoding="utf-8"?>
<sst xmlns="http://schemas.openxmlformats.org/spreadsheetml/2006/main" count="133" uniqueCount="113">
  <si>
    <t>UNIDADE:</t>
  </si>
  <si>
    <t>1º ELEMENTO: SISTEMA INTEGRADO DE GESTÃO - SIGA</t>
  </si>
  <si>
    <t>SIM</t>
  </si>
  <si>
    <t>NÃO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</si>
  <si>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</si>
  <si>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</si>
  <si>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</si>
  <si>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</si>
  <si>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</si>
  <si>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</si>
  <si>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</si>
  <si>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</si>
  <si>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</si>
  <si>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</si>
  <si>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</si>
  <si>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</si>
  <si>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4.3</t>
  </si>
  <si>
    <t>4.4</t>
  </si>
  <si>
    <t>5.1</t>
  </si>
  <si>
    <t>5.2</t>
  </si>
  <si>
    <t>5.3</t>
  </si>
  <si>
    <t>5.4</t>
  </si>
  <si>
    <t>Evidências</t>
  </si>
  <si>
    <t xml:space="preserve">CONCLUSÕES </t>
  </si>
  <si>
    <t>Resultado - Nível alcançado</t>
  </si>
  <si>
    <t>Entrevista com a equipe.</t>
  </si>
  <si>
    <t>4.5</t>
  </si>
  <si>
    <t>4.6</t>
  </si>
  <si>
    <t>4.7</t>
  </si>
  <si>
    <t>4.8</t>
  </si>
  <si>
    <t>4.9</t>
  </si>
  <si>
    <t>NUR:</t>
  </si>
  <si>
    <t>COMARCA/REGIONAL:</t>
  </si>
  <si>
    <t>CHEFE DE SERVENTIA:</t>
  </si>
  <si>
    <t>DATA DA AUDITORIA:</t>
  </si>
  <si>
    <t>AUDITOR:</t>
  </si>
  <si>
    <t>3º ELEMENTO: ATUAÇÃO POR PROCESSO DE TRABALHO</t>
  </si>
  <si>
    <t>5º ELEMENTO: PESQUISA DE OPINIÃO</t>
  </si>
  <si>
    <t>Os integrantes da equipe conhecem os princípios do SIGA?</t>
  </si>
  <si>
    <t>Entrevista com os integrantes da equipe por amostragem.</t>
  </si>
  <si>
    <t>Houve capacitação dos integrantes da equipe no SIGA?</t>
  </si>
  <si>
    <t>Verificação dos registros de capacitação dos integrantes da equipe no sistema de controle de cursos na intranet e/ou lista de presença.</t>
  </si>
  <si>
    <t>PONTOS</t>
  </si>
  <si>
    <t>2.5</t>
  </si>
  <si>
    <t>2.6</t>
  </si>
  <si>
    <t>2.7</t>
  </si>
  <si>
    <t>2.8</t>
  </si>
  <si>
    <t>2.9</t>
  </si>
  <si>
    <t>2.10</t>
  </si>
  <si>
    <t>Os integrantes da equipe conhecem e seguem os seus respectivos processos de trabalho?</t>
  </si>
  <si>
    <t>A equipe conhece o caminho de acesso das respectivas RAD?</t>
  </si>
  <si>
    <t>A UO observa a prioridade para idoso e deficiente físico?</t>
  </si>
  <si>
    <t>Verificação na capa dos autos e no sistema DCP da prioridade para idoso e deficiente físico  e observação de tratamento diferenciado no processamento (processante exclusivo para prioridade e/ou existência de local específico para os processos com prioridade).</t>
  </si>
  <si>
    <t>O local de trabalho encontra-se limpo?</t>
  </si>
  <si>
    <t>4.10</t>
  </si>
  <si>
    <t>4.11</t>
  </si>
  <si>
    <t>Observação e verificação de solicitação à área de apoio (ausência de lixo fora da lixeira).</t>
  </si>
  <si>
    <t xml:space="preserve">Os avisos de comunicação com a equipe encontram-se afixados exclusivamente em quadro de avisos? </t>
  </si>
  <si>
    <t>Observação e verificação da ausência papéis afixados em armários, mesas ou paredes.</t>
  </si>
  <si>
    <t>O quadro de aviso da unidade está organizado?</t>
  </si>
  <si>
    <t xml:space="preserve">É observada a orientação de não realizar refeições na estação de trabalho? </t>
  </si>
  <si>
    <t>Observação se há líquidos destampados – lanches aparentes – comidas fora da área destinada a refeições (não deve haver consumo de alimentos nas estações de trabalho e áreas de manuseio de processos).</t>
  </si>
  <si>
    <t>Os materiais de consumo estão organizados em local próprio?</t>
  </si>
  <si>
    <t>Verificar se há almoxarifado único (a área sob o balcão deve estar desobstruída e inexistir mini almoxarifados nas mesas).</t>
  </si>
  <si>
    <t>É observada a orientação de não alocar autos sobre lixeiras e no chão da serventia?</t>
  </si>
  <si>
    <t>Observação dos locais de acondicionamento dos autos.</t>
  </si>
  <si>
    <t>O arquivo corrente da UO está organizado com todas as pastas criadas e identificadas?</t>
  </si>
  <si>
    <t>Verificação por amostragem das pastas e caixas de documentos.</t>
  </si>
  <si>
    <t>Os livros utilizados pela equipe estão organizados em local próprio?</t>
  </si>
  <si>
    <t>Observação da existência de local apropriado e único para códigos, consolidação normativa e livros de consulta comum.</t>
  </si>
  <si>
    <t>Os materiais de uso permanente são devolvidos ou substituídos quando obsoletos ou danificados?</t>
  </si>
  <si>
    <t>Observação da não existência de material danificado e/ou sem providência de devolução / conserto realizada.</t>
  </si>
  <si>
    <t>A UO realiza o descarte de documentos por meio do termo de eliminação de documentos?</t>
  </si>
  <si>
    <t>Os servidores localizam prontamente os autos solicitados?</t>
  </si>
  <si>
    <t>Verificação por amostragem da correspondência entre as informações de localização processual, constantes no Sistema Informatizado e a localização física dos autos.</t>
  </si>
  <si>
    <t>Verificação dos registros de eliminação de documentos.</t>
  </si>
  <si>
    <t>A UO realiza pesquisa de opinião (PO)?</t>
  </si>
  <si>
    <t>Observação da disponibilidade de formulários e urna para coleta e verificação dos quadros de resposta dos últimos meses, incluindo manisfestações encaminhadas pela Ouvidoria-Geral.</t>
  </si>
  <si>
    <t>O quadro de respostas é divulgado aos usuários?</t>
  </si>
  <si>
    <t>Verificação do quadro de aviso da UO.</t>
  </si>
  <si>
    <t>As sugestões e reclamações dos usuários, coletadas na PO estão sendo tratadas?</t>
  </si>
  <si>
    <t>As ações estabelecidas estão coerentes com as manifestações?</t>
  </si>
  <si>
    <t>CONCLUSÕES GERAIS</t>
  </si>
  <si>
    <t>Pontos fortes:</t>
  </si>
  <si>
    <t>Pontos obtidos</t>
  </si>
  <si>
    <t>Verificação de registros das ações decorrentes e entrevista com o gestor.</t>
  </si>
  <si>
    <t xml:space="preserve">Verificação do quadro de respostas. A resposta não deve ser reativa ou protelatória. Quando necessário, devem ser definidos prazos e responsabilidades.  </t>
  </si>
  <si>
    <t>X</t>
  </si>
  <si>
    <t>Observações (anotar evidência de não cumprimento dos requisitos que receberam respostas negativa):</t>
  </si>
  <si>
    <t>Observação e verificação dos quadros de avisos visíveis aos usuários, que devem conter apenas informações institucionais atualizadas nos limites do quadro e sem informações sobrepostas</t>
  </si>
  <si>
    <t>4º ELEMENTO: ORGANIZAÇÃO DO AMBIENTE DE TRABALHO</t>
  </si>
  <si>
    <t>JUIZ COORDENADOR:</t>
  </si>
  <si>
    <t>Verificação do relatório de processos remetidos e não retornados.</t>
  </si>
  <si>
    <t>Observada a inexistência de processo com advogado há mais de 30 dias?</t>
  </si>
  <si>
    <t>Comparação entre o acervo geral cível do mês anterior ao da auditoria e o existente em dezembro do ano anterior.</t>
  </si>
  <si>
    <t>Comparação entre o acervo geral criminal do mês anterior ao da auditoria e o existente em dezembro do ano anterior.</t>
  </si>
  <si>
    <t>Comparação entre o acervo geral fazendário do mês anterior ao da auditoria e o existente em dezembro do ano anterior.</t>
  </si>
  <si>
    <t>Comparação entre a quantidade  de processos baixados (do acervo cível) do mês anterior ao da auditoria e o existente em dezembro do ano anterior.</t>
  </si>
  <si>
    <t>Comparação entre a quantidade  de processos baixados (do acervo criminal) do mês anterior ao da auditoria e o existente em dezembro do ano anterior.</t>
  </si>
  <si>
    <t>Comparação entre a quantidade  de processos baixados (do acervo fazendário) do mês anterior ao da auditoria e o existente em dezembro do ano anterior.</t>
  </si>
  <si>
    <t>Comparação entre o tempo médio do mês anterior ao da auditoria e o tempo médio de dezembro do ano anterior.</t>
  </si>
  <si>
    <t>A quantidade do acervo geral cível do mês anterior ao da auditoria é menor que a quantidade do acervo geral cível em dezembro do ano anterior?</t>
  </si>
  <si>
    <t>A quantidade do acervo geral criminal do mês anterior ao da auditoria  é menor que a quantidade do acervo geral criminal em dezembro do ano anterior?</t>
  </si>
  <si>
    <t>A quantidade do acervo geral fazendário do mês anterior ao da auditoria é menor que a quantidade do acervo geral fazendário em dezembro do ano anterior?</t>
  </si>
  <si>
    <t>A quantidade de processos baixados  (acervo geral cível) no mês anterior ao da auditoria é maior que a quantidade em dezembro do ano anterior?</t>
  </si>
  <si>
    <t>A quantidade de processos baixados (acervo geral criminal) no mês anterior ao da auditoria é maior que a quantidade em dezembro do ano anterior?</t>
  </si>
  <si>
    <t>A quantidade de processos baixados (acervo geral fazendário)  no mês anterior ao da auditoria é maior que a quantidade em dezembro do ano anterior?</t>
  </si>
  <si>
    <t>O tempo médio entre a DISTRIBUIÇÃO À BAIXA no mês anterior ao da auditoria é menor que o tempo médio entre a distribuição à baixa em dezembro do ano anterior  (acervo geral cível)?</t>
  </si>
  <si>
    <t>O tempo médio entre a DISTRIBUIÇÃO À BAIXA no mês anterior ao da auditoria é menor que o tempo médio entre a distribuição à baixa em dezembro do ano anterior  (acervo geral criminal)?</t>
  </si>
  <si>
    <t>O tempo médio entre a DISTRIBUIÇÃO À BAIXA no mês anterior ao da auditoria é menor que o tempo médio entre a distribuição à baixa em dezembro do ano anterior  (acervo geral fazendário)?</t>
  </si>
  <si>
    <t>Os integrantes da equipe sabem como a sua atividade contribui para que a Missão do Poder Judiciário seja cumprida?</t>
  </si>
  <si>
    <t xml:space="preserve">2º ELEMENTO: ANÁLISE DE INDICADORES E GESTÃO POR RELATÓRIOS
</t>
  </si>
  <si>
    <r>
      <t xml:space="preserve">
</t>
    </r>
    <r>
      <rPr>
        <b/>
        <sz val="11"/>
        <rFont val="Arial"/>
        <family val="2"/>
      </rPr>
      <t xml:space="preserve">QUESTIONÁRIO DE AUDITORIA DO SIGA - SECRETARIA DAS TURMAS RECURSAIS 
</t>
    </r>
    <r>
      <rPr>
        <b/>
        <sz val="8"/>
        <color rgb="FFFF0000"/>
        <rFont val="Arial"/>
        <family val="2"/>
      </rPr>
      <t>IMPORTANTE: Sempre verifique no site do TJRJ se a versão impressa do documento está atualizada.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
</t>
    </r>
    <r>
      <rPr>
        <b/>
        <sz val="13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</si>
</sst>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€-2]* #,##0.00_);_([$€-2]* \(#,##0.00\);_([$€-2]* &quot;-&quot;??_)"/>
  </numFmts>
  <fonts count="44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3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7"/>
      <color indexed="8"/>
      <name val="Arial"/>
      <family val="2"/>
    </font>
    <font>
      <b/>
      <sz val="11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u/>
      <sz val="8"/>
      <color indexed="8"/>
      <name val="Arial"/>
      <family val="2"/>
    </font>
    <font>
      <u/>
      <sz val="10"/>
      <name val="Arial"/>
      <family val="2"/>
    </font>
    <font>
      <b/>
      <sz val="10"/>
      <color theme="0" tint="-0.249977111117893"/>
      <name val="Arial"/>
      <family val="2"/>
    </font>
    <font>
      <b/>
      <sz val="10"/>
      <color theme="0" tint="-0.499984740745262"/>
      <name val="Arial"/>
      <family val="2"/>
    </font>
    <font>
      <sz val="10"/>
      <color theme="0"/>
      <name val="Arial"/>
      <family val="2"/>
    </font>
    <font>
      <b/>
      <u/>
      <sz val="10"/>
      <color theme="0" tint="-0.249977111117893"/>
      <name val="Arial"/>
      <family val="2"/>
    </font>
    <font>
      <u/>
      <sz val="10"/>
      <color theme="0"/>
      <name val="Arial"/>
      <family val="2"/>
    </font>
    <font>
      <b/>
      <sz val="9"/>
      <color rgb="FFFF0000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165" fontId="1" fillId="0" borderId="0" applyFont="0" applyFill="0" applyBorder="0" applyAlignment="0" applyProtection="0"/>
    <xf numFmtId="0" fontId="1" fillId="22" borderId="4" applyNumberFormat="0" applyFon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81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top"/>
    </xf>
    <xf numFmtId="0" fontId="23" fillId="0" borderId="0" xfId="0" applyFont="1" applyAlignment="1" applyProtection="1">
      <alignment vertical="top"/>
    </xf>
    <xf numFmtId="0" fontId="18" fillId="0" borderId="0" xfId="0" applyFont="1" applyAlignment="1" applyProtection="1">
      <alignment vertical="center"/>
    </xf>
    <xf numFmtId="49" fontId="22" fillId="0" borderId="0" xfId="0" applyNumberFormat="1" applyFont="1" applyAlignment="1" applyProtection="1">
      <alignment horizontal="center" vertical="center" shrinkToFit="1"/>
    </xf>
    <xf numFmtId="0" fontId="22" fillId="0" borderId="0" xfId="0" applyFont="1" applyAlignment="1" applyProtection="1">
      <alignment horizontal="center" vertical="center" shrinkToFit="1"/>
    </xf>
    <xf numFmtId="0" fontId="24" fillId="23" borderId="10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shrinkToFit="1"/>
    </xf>
    <xf numFmtId="164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23" borderId="10" xfId="0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vertical="center"/>
    </xf>
    <xf numFmtId="0" fontId="37" fillId="27" borderId="0" xfId="0" applyFont="1" applyFill="1" applyAlignment="1" applyProtection="1">
      <alignment vertical="center"/>
    </xf>
    <xf numFmtId="1" fontId="24" fillId="0" borderId="10" xfId="0" applyNumberFormat="1" applyFont="1" applyFill="1" applyBorder="1" applyAlignment="1" applyProtection="1">
      <alignment horizontal="center" vertical="center"/>
    </xf>
    <xf numFmtId="0" fontId="38" fillId="0" borderId="0" xfId="0" applyFont="1" applyAlignment="1" applyProtection="1">
      <alignment vertical="center"/>
    </xf>
    <xf numFmtId="0" fontId="17" fillId="24" borderId="11" xfId="0" applyFont="1" applyFill="1" applyBorder="1" applyAlignment="1" applyProtection="1">
      <alignment vertical="center"/>
    </xf>
    <xf numFmtId="0" fontId="17" fillId="24" borderId="12" xfId="0" applyFont="1" applyFill="1" applyBorder="1" applyAlignment="1" applyProtection="1">
      <alignment vertical="center"/>
    </xf>
    <xf numFmtId="0" fontId="32" fillId="0" borderId="10" xfId="0" applyFont="1" applyFill="1" applyBorder="1" applyAlignment="1" applyProtection="1">
      <alignment horizontal="center" vertical="center" shrinkToFit="1"/>
    </xf>
    <xf numFmtId="0" fontId="35" fillId="0" borderId="0" xfId="0" applyFont="1" applyAlignment="1" applyProtection="1">
      <alignment vertical="center"/>
    </xf>
    <xf numFmtId="0" fontId="39" fillId="0" borderId="0" xfId="0" applyFont="1" applyAlignment="1" applyProtection="1">
      <alignment vertical="center"/>
    </xf>
    <xf numFmtId="0" fontId="40" fillId="0" borderId="0" xfId="0" applyFont="1" applyAlignment="1" applyProtection="1">
      <alignment vertical="center"/>
    </xf>
    <xf numFmtId="0" fontId="33" fillId="0" borderId="10" xfId="0" applyFont="1" applyFill="1" applyBorder="1" applyAlignment="1" applyProtection="1">
      <alignment horizontal="left" vertical="center" wrapText="1"/>
    </xf>
    <xf numFmtId="164" fontId="42" fillId="0" borderId="10" xfId="0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center" vertical="center"/>
    </xf>
    <xf numFmtId="0" fontId="27" fillId="24" borderId="0" xfId="0" applyFont="1" applyFill="1" applyBorder="1" applyAlignment="1" applyProtection="1">
      <alignment horizontal="center" vertical="center"/>
    </xf>
    <xf numFmtId="0" fontId="27" fillId="24" borderId="18" xfId="0" applyFont="1" applyFill="1" applyBorder="1" applyAlignment="1" applyProtection="1">
      <alignment horizontal="center" vertical="center"/>
    </xf>
    <xf numFmtId="164" fontId="21" fillId="0" borderId="10" xfId="0" applyNumberFormat="1" applyFont="1" applyFill="1" applyBorder="1" applyAlignment="1" applyProtection="1">
      <alignment horizontal="left" vertical="center" wrapText="1"/>
    </xf>
    <xf numFmtId="164" fontId="34" fillId="0" borderId="10" xfId="0" applyNumberFormat="1" applyFont="1" applyFill="1" applyBorder="1" applyAlignment="1" applyProtection="1">
      <alignment horizontal="left" vertical="center" wrapText="1"/>
    </xf>
    <xf numFmtId="0" fontId="19" fillId="23" borderId="10" xfId="0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justify" vertical="top" wrapText="1"/>
      <protection locked="0"/>
    </xf>
    <xf numFmtId="0" fontId="18" fillId="0" borderId="15" xfId="0" applyFont="1" applyFill="1" applyBorder="1" applyAlignment="1" applyProtection="1">
      <alignment horizontal="justify" vertical="top" wrapText="1"/>
      <protection locked="0"/>
    </xf>
    <xf numFmtId="0" fontId="18" fillId="0" borderId="16" xfId="0" applyFont="1" applyFill="1" applyBorder="1" applyAlignment="1" applyProtection="1">
      <alignment horizontal="justify" vertical="top" wrapText="1"/>
      <protection locked="0"/>
    </xf>
    <xf numFmtId="0" fontId="18" fillId="0" borderId="17" xfId="0" applyFont="1" applyFill="1" applyBorder="1" applyAlignment="1" applyProtection="1">
      <alignment horizontal="justify" vertical="top" wrapText="1"/>
      <protection locked="0"/>
    </xf>
    <xf numFmtId="0" fontId="18" fillId="0" borderId="0" xfId="0" applyFont="1" applyFill="1" applyBorder="1" applyAlignment="1" applyProtection="1">
      <alignment horizontal="justify" vertical="top" wrapText="1"/>
      <protection locked="0"/>
    </xf>
    <xf numFmtId="0" fontId="18" fillId="0" borderId="18" xfId="0" applyFont="1" applyFill="1" applyBorder="1" applyAlignment="1" applyProtection="1">
      <alignment horizontal="justify" vertical="top" wrapText="1"/>
      <protection locked="0"/>
    </xf>
    <xf numFmtId="0" fontId="18" fillId="0" borderId="19" xfId="0" applyFont="1" applyFill="1" applyBorder="1" applyAlignment="1" applyProtection="1">
      <alignment horizontal="justify" vertical="top" wrapText="1"/>
      <protection locked="0"/>
    </xf>
    <xf numFmtId="0" fontId="18" fillId="0" borderId="20" xfId="0" applyFont="1" applyFill="1" applyBorder="1" applyAlignment="1" applyProtection="1">
      <alignment horizontal="justify" vertical="top" wrapText="1"/>
      <protection locked="0"/>
    </xf>
    <xf numFmtId="0" fontId="18" fillId="0" borderId="21" xfId="0" applyFont="1" applyFill="1" applyBorder="1" applyAlignment="1" applyProtection="1">
      <alignment horizontal="justify" vertical="top" wrapText="1"/>
      <protection locked="0"/>
    </xf>
    <xf numFmtId="0" fontId="26" fillId="0" borderId="10" xfId="0" applyFont="1" applyFill="1" applyBorder="1" applyAlignment="1" applyProtection="1">
      <alignment horizontal="left" vertical="center" wrapText="1"/>
    </xf>
    <xf numFmtId="164" fontId="21" fillId="0" borderId="11" xfId="0" applyNumberFormat="1" applyFont="1" applyFill="1" applyBorder="1" applyAlignment="1" applyProtection="1">
      <alignment horizontal="left" vertical="center" wrapText="1"/>
    </xf>
    <xf numFmtId="164" fontId="21" fillId="0" borderId="12" xfId="0" applyNumberFormat="1" applyFont="1" applyFill="1" applyBorder="1" applyAlignment="1" applyProtection="1">
      <alignment horizontal="left" vertical="center" wrapText="1"/>
    </xf>
    <xf numFmtId="164" fontId="21" fillId="0" borderId="13" xfId="0" applyNumberFormat="1" applyFont="1" applyFill="1" applyBorder="1" applyAlignment="1" applyProtection="1">
      <alignment horizontal="left" vertical="center" wrapText="1"/>
    </xf>
    <xf numFmtId="0" fontId="28" fillId="26" borderId="19" xfId="0" applyFont="1" applyFill="1" applyBorder="1" applyAlignment="1" applyProtection="1">
      <alignment horizontal="center" vertical="center"/>
    </xf>
    <xf numFmtId="0" fontId="28" fillId="26" borderId="20" xfId="0" applyFont="1" applyFill="1" applyBorder="1" applyAlignment="1" applyProtection="1">
      <alignment horizontal="center" vertical="center"/>
    </xf>
    <xf numFmtId="0" fontId="28" fillId="26" borderId="21" xfId="0" applyFont="1" applyFill="1" applyBorder="1" applyAlignment="1" applyProtection="1">
      <alignment horizontal="center" vertical="center"/>
    </xf>
    <xf numFmtId="0" fontId="20" fillId="25" borderId="10" xfId="0" applyFont="1" applyFill="1" applyBorder="1" applyAlignment="1" applyProtection="1">
      <alignment horizontal="left" vertical="center" wrapText="1"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Fill="1" applyBorder="1" applyAlignment="1" applyProtection="1">
      <alignment horizontal="left" vertical="top" wrapText="1"/>
    </xf>
    <xf numFmtId="0" fontId="27" fillId="0" borderId="15" xfId="0" applyFont="1" applyFill="1" applyBorder="1" applyAlignment="1" applyProtection="1">
      <alignment horizontal="left" vertical="top" wrapText="1"/>
    </xf>
    <xf numFmtId="0" fontId="27" fillId="0" borderId="16" xfId="0" applyFont="1" applyFill="1" applyBorder="1" applyAlignment="1" applyProtection="1">
      <alignment horizontal="left" vertical="top" wrapText="1"/>
    </xf>
    <xf numFmtId="0" fontId="28" fillId="0" borderId="11" xfId="0" applyFont="1" applyFill="1" applyBorder="1" applyAlignment="1" applyProtection="1">
      <alignment horizontal="right" vertical="center"/>
    </xf>
    <xf numFmtId="0" fontId="28" fillId="0" borderId="12" xfId="0" applyFont="1" applyFill="1" applyBorder="1" applyAlignment="1" applyProtection="1">
      <alignment horizontal="right" vertical="center"/>
    </xf>
    <xf numFmtId="0" fontId="41" fillId="0" borderId="12" xfId="0" applyFont="1" applyFill="1" applyBorder="1" applyAlignment="1" applyProtection="1">
      <alignment horizontal="center" vertical="center"/>
    </xf>
    <xf numFmtId="0" fontId="41" fillId="0" borderId="13" xfId="0" applyFont="1" applyFill="1" applyBorder="1" applyAlignment="1" applyProtection="1">
      <alignment horizontal="center" vertical="center"/>
    </xf>
    <xf numFmtId="0" fontId="28" fillId="0" borderId="10" xfId="0" applyFont="1" applyFill="1" applyBorder="1" applyAlignment="1" applyProtection="1">
      <alignment horizontal="left" vertical="center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27" fillId="0" borderId="13" xfId="0" applyFont="1" applyFill="1" applyBorder="1" applyAlignment="1" applyProtection="1">
      <alignment horizontal="left" vertical="center" wrapText="1"/>
      <protection locked="0"/>
    </xf>
    <xf numFmtId="0" fontId="28" fillId="26" borderId="11" xfId="0" applyFont="1" applyFill="1" applyBorder="1" applyAlignment="1" applyProtection="1">
      <alignment horizontal="center" vertical="center"/>
    </xf>
    <xf numFmtId="0" fontId="28" fillId="26" borderId="12" xfId="0" applyFont="1" applyFill="1" applyBorder="1" applyAlignment="1" applyProtection="1">
      <alignment horizontal="center" vertical="center"/>
    </xf>
    <xf numFmtId="0" fontId="28" fillId="26" borderId="13" xfId="0" applyFont="1" applyFill="1" applyBorder="1" applyAlignment="1" applyProtection="1">
      <alignment horizontal="center" vertical="center"/>
    </xf>
    <xf numFmtId="0" fontId="28" fillId="0" borderId="11" xfId="0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 applyProtection="1">
      <alignment horizontal="center" vertical="center"/>
    </xf>
    <xf numFmtId="0" fontId="28" fillId="0" borderId="13" xfId="0" applyFont="1" applyFill="1" applyBorder="1" applyAlignment="1" applyProtection="1">
      <alignment horizontal="center" vertical="center"/>
    </xf>
    <xf numFmtId="0" fontId="27" fillId="0" borderId="11" xfId="0" applyFont="1" applyFill="1" applyBorder="1" applyAlignment="1" applyProtection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 wrapText="1"/>
    </xf>
    <xf numFmtId="0" fontId="21" fillId="0" borderId="10" xfId="0" applyNumberFormat="1" applyFont="1" applyFill="1" applyBorder="1" applyAlignment="1" applyProtection="1">
      <alignment vertical="center" wrapText="1"/>
    </xf>
    <xf numFmtId="0" fontId="27" fillId="24" borderId="10" xfId="0" applyFont="1" applyFill="1" applyBorder="1" applyAlignment="1" applyProtection="1">
      <alignment horizontal="center" vertical="center"/>
    </xf>
    <xf numFmtId="0" fontId="25" fillId="24" borderId="11" xfId="0" applyFont="1" applyFill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/>
    </xf>
    <xf numFmtId="0" fontId="18" fillId="0" borderId="13" xfId="0" applyFont="1" applyBorder="1" applyAlignment="1" applyProtection="1">
      <alignment horizontal="center" vertical="center"/>
    </xf>
    <xf numFmtId="0" fontId="17" fillId="24" borderId="11" xfId="0" applyFont="1" applyFill="1" applyBorder="1" applyAlignment="1" applyProtection="1">
      <alignment horizontal="center" vertical="center"/>
    </xf>
    <xf numFmtId="0" fontId="17" fillId="24" borderId="12" xfId="0" applyFont="1" applyFill="1" applyBorder="1" applyAlignment="1" applyProtection="1">
      <alignment horizontal="center" vertical="center"/>
    </xf>
    <xf numFmtId="0" fontId="17" fillId="24" borderId="13" xfId="0" applyFont="1" applyFill="1" applyBorder="1" applyAlignment="1" applyProtection="1">
      <alignment horizontal="center" vertical="center"/>
    </xf>
    <xf numFmtId="0" fontId="17" fillId="24" borderId="12" xfId="0" applyFont="1" applyFill="1" applyBorder="1" applyAlignment="1" applyProtection="1">
      <alignment horizontal="center" vertical="center"/>
      <protection locked="0"/>
    </xf>
    <xf numFmtId="0" fontId="17" fillId="24" borderId="11" xfId="0" applyFont="1" applyFill="1" applyBorder="1" applyAlignment="1" applyProtection="1">
      <alignment horizontal="center" vertical="center"/>
      <protection locked="0"/>
    </xf>
    <xf numFmtId="0" fontId="17" fillId="24" borderId="13" xfId="0" applyFont="1" applyFill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Euro" xfId="30" xr:uid="{00000000-0005-0000-0000-00001D000000}"/>
    <cellStyle name="Normal" xfId="0" builtinId="0"/>
    <cellStyle name="Nota" xfId="31" builtinId="10" customBuiltin="1"/>
    <cellStyle name="Saída" xfId="32" builtinId="21" customBuiltin="1"/>
    <cellStyle name="Texto de Aviso" xfId="33" builtinId="11" customBuiltin="1"/>
    <cellStyle name="Texto Explicativo" xfId="34" builtinId="53" customBuiltin="1"/>
    <cellStyle name="Título" xfId="35" builtinId="15" customBuiltin="1"/>
    <cellStyle name="Título 1" xfId="36" builtinId="16" customBuiltin="1"/>
    <cellStyle name="Título 2" xfId="37" builtinId="17" customBuiltin="1"/>
    <cellStyle name="Título 3" xfId="38" builtinId="18" customBuiltin="1"/>
    <cellStyle name="Título 4" xfId="39" builtinId="19" customBuiltin="1"/>
    <cellStyle name="Total" xfId="4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-1828800</xdr:colOff>
      <xdr:row>42</xdr:row>
      <xdr:rowOff>0</xdr:rowOff>
    </xdr:from>
    <xdr:to>
      <xdr:col>0</xdr:col>
      <xdr:colOff>-952500</xdr:colOff>
      <xdr:row>42</xdr:row>
      <xdr:rowOff>0</xdr:rowOff>
    </xdr:to>
    <xdr:sp macro="" textlink="" fLocksText="0">
      <xdr:nvSpPr>
        <xdr:cNvPr id="6169" name="Rectangle 1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>
          <a:spLocks noChangeArrowheads="1"/>
        </xdr:cNvSpPr>
      </xdr:nvSpPr>
      <xdr:spPr bwMode="auto">
        <a:xfrm>
          <a:off x="-1828800" y="47786925"/>
          <a:ext cx="876300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RESULTADO FINAL</a:t>
          </a:r>
          <a:endParaRPr lang="pt-BR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-1828800</xdr:colOff>
      <xdr:row>42</xdr:row>
      <xdr:rowOff>0</xdr:rowOff>
    </xdr:from>
    <xdr:to>
      <xdr:col>0</xdr:col>
      <xdr:colOff>-952500</xdr:colOff>
      <xdr:row>42</xdr:row>
      <xdr:rowOff>0</xdr:rowOff>
    </xdr:to>
    <xdr:sp macro="" textlink="" fLocksText="0">
      <xdr:nvSpPr>
        <xdr:cNvPr id="6170" name="Rectangle 2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>
          <a:spLocks noChangeArrowheads="1"/>
        </xdr:cNvSpPr>
      </xdr:nvSpPr>
      <xdr:spPr bwMode="auto">
        <a:xfrm>
          <a:off x="-1828800" y="47786925"/>
          <a:ext cx="876300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RESULTADO FINAL</a:t>
          </a:r>
          <a:endParaRPr lang="pt-BR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-1828800</xdr:colOff>
      <xdr:row>42</xdr:row>
      <xdr:rowOff>0</xdr:rowOff>
    </xdr:from>
    <xdr:to>
      <xdr:col>0</xdr:col>
      <xdr:colOff>-952500</xdr:colOff>
      <xdr:row>42</xdr:row>
      <xdr:rowOff>0</xdr:rowOff>
    </xdr:to>
    <xdr:sp macro="" textlink="" fLocksText="0">
      <xdr:nvSpPr>
        <xdr:cNvPr id="6172" name="Rectangle 4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>
          <a:spLocks noChangeArrowheads="1"/>
        </xdr:cNvSpPr>
      </xdr:nvSpPr>
      <xdr:spPr bwMode="auto">
        <a:xfrm>
          <a:off x="-1828800" y="47786925"/>
          <a:ext cx="876300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RESULTADO FINAL</a:t>
          </a:r>
          <a:endParaRPr lang="pt-BR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-1828800</xdr:colOff>
      <xdr:row>42</xdr:row>
      <xdr:rowOff>0</xdr:rowOff>
    </xdr:from>
    <xdr:to>
      <xdr:col>0</xdr:col>
      <xdr:colOff>-952500</xdr:colOff>
      <xdr:row>42</xdr:row>
      <xdr:rowOff>0</xdr:rowOff>
    </xdr:to>
    <xdr:sp macro="" textlink="" fLocksText="0">
      <xdr:nvSpPr>
        <xdr:cNvPr id="6173" name="Rectangle 5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>
          <a:spLocks noChangeArrowheads="1"/>
        </xdr:cNvSpPr>
      </xdr:nvSpPr>
      <xdr:spPr bwMode="auto">
        <a:xfrm>
          <a:off x="-1828800" y="47786925"/>
          <a:ext cx="876300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RESULTADO FINAL</a:t>
          </a:r>
          <a:endParaRPr lang="pt-BR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1</xdr:col>
      <xdr:colOff>295275</xdr:colOff>
      <xdr:row>0</xdr:row>
      <xdr:rowOff>590550</xdr:rowOff>
    </xdr:to>
    <xdr:pic>
      <xdr:nvPicPr>
        <xdr:cNvPr id="29789" name="Imagem 1" descr="Descrição: Descrição: Descrição: Descrição: cid:image001.png@01CF0C7D.7E2E42C0">
          <a:extLst>
            <a:ext uri="{FF2B5EF4-FFF2-40B4-BE49-F238E27FC236}">
              <a16:creationId xmlns:a16="http://schemas.microsoft.com/office/drawing/2014/main" id="{00000000-0008-0000-0000-00005D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8">
    <tabColor indexed="13"/>
  </sheetPr>
  <dimension ref="A1:AB103"/>
  <sheetViews>
    <sheetView showZeros="0" tabSelected="1" view="pageLayout" topLeftCell="B47" zoomScale="82" zoomScaleNormal="55" zoomScaleSheetLayoutView="100" zoomScalePageLayoutView="82" workbookViewId="0">
      <selection activeCell="K70" sqref="K70"/>
    </sheetView>
  </sheetViews>
  <sheetFormatPr defaultRowHeight="12.75" customHeight="1" x14ac:dyDescent="0.2"/>
  <cols>
    <col min="1" max="1" width="5.140625" style="8" customWidth="1"/>
    <col min="2" max="2" width="4.42578125" style="1" customWidth="1"/>
    <col min="3" max="3" width="6.140625" style="3" customWidth="1"/>
    <col min="4" max="4" width="6.140625" style="1" customWidth="1"/>
    <col min="5" max="9" width="5.140625" style="1" customWidth="1"/>
    <col min="10" max="10" width="7" style="1" customWidth="1"/>
    <col min="11" max="11" width="5.140625" style="1" customWidth="1"/>
    <col min="12" max="13" width="5.140625" style="2" customWidth="1"/>
    <col min="14" max="14" width="10.5703125" style="2" customWidth="1"/>
    <col min="15" max="15" width="5.5703125" style="4" customWidth="1"/>
    <col min="16" max="16" width="5.42578125" style="4" customWidth="1"/>
    <col min="17" max="17" width="7.85546875" style="4" customWidth="1"/>
    <col min="18" max="19" width="7.7109375" style="5" customWidth="1"/>
    <col min="20" max="20" width="7" style="5" customWidth="1"/>
    <col min="21" max="21" width="15.140625" style="5" customWidth="1"/>
    <col min="22" max="23" width="9.140625" style="1" hidden="1" customWidth="1"/>
    <col min="24" max="24" width="0.140625" style="1" customWidth="1"/>
    <col min="25" max="16384" width="9.140625" style="1"/>
  </cols>
  <sheetData>
    <row r="1" spans="1:28" ht="50.1" customHeight="1" x14ac:dyDescent="0.2">
      <c r="A1" s="69"/>
      <c r="B1" s="69"/>
      <c r="C1" s="70" t="s">
        <v>112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  <c r="Y1" s="16" t="s">
        <v>87</v>
      </c>
    </row>
    <row r="2" spans="1:28" ht="22.5" customHeight="1" x14ac:dyDescent="0.2">
      <c r="A2" s="17" t="s">
        <v>31</v>
      </c>
      <c r="B2" s="76"/>
      <c r="C2" s="76"/>
      <c r="D2" s="76"/>
      <c r="E2" s="76"/>
      <c r="F2" s="76"/>
      <c r="G2" s="76"/>
      <c r="H2" s="17" t="s">
        <v>32</v>
      </c>
      <c r="I2" s="18"/>
      <c r="J2" s="18"/>
      <c r="K2" s="76"/>
      <c r="L2" s="76"/>
      <c r="M2" s="76"/>
      <c r="N2" s="76"/>
      <c r="O2" s="76"/>
      <c r="P2" s="76"/>
      <c r="Q2" s="76"/>
      <c r="R2" s="17" t="s">
        <v>0</v>
      </c>
      <c r="S2" s="79"/>
      <c r="T2" s="79"/>
      <c r="U2" s="80"/>
    </row>
    <row r="3" spans="1:28" ht="22.5" customHeight="1" x14ac:dyDescent="0.2">
      <c r="A3" s="73" t="s">
        <v>91</v>
      </c>
      <c r="B3" s="74"/>
      <c r="C3" s="75"/>
      <c r="D3" s="77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8"/>
    </row>
    <row r="4" spans="1:28" ht="24.75" customHeight="1" x14ac:dyDescent="0.2">
      <c r="A4" s="17" t="s">
        <v>33</v>
      </c>
      <c r="B4" s="18"/>
      <c r="C4" s="18"/>
      <c r="D4" s="18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8"/>
    </row>
    <row r="5" spans="1:28" s="6" customFormat="1" ht="23.25" customHeight="1" x14ac:dyDescent="0.2">
      <c r="A5" s="17" t="s">
        <v>34</v>
      </c>
      <c r="B5" s="18"/>
      <c r="C5" s="18"/>
      <c r="D5" s="18"/>
      <c r="E5" s="76"/>
      <c r="F5" s="76"/>
      <c r="G5" s="76"/>
      <c r="H5" s="78"/>
      <c r="I5" s="17" t="s">
        <v>35</v>
      </c>
      <c r="J5" s="18"/>
      <c r="K5" s="76"/>
      <c r="L5" s="76"/>
      <c r="M5" s="76"/>
      <c r="N5" s="76"/>
      <c r="O5" s="76"/>
      <c r="P5" s="76"/>
      <c r="Q5" s="76"/>
      <c r="R5" s="76"/>
      <c r="S5" s="76"/>
      <c r="T5" s="76"/>
      <c r="U5" s="78"/>
    </row>
    <row r="6" spans="1:28" s="6" customFormat="1" ht="14.25" customHeight="1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7"/>
      <c r="Y6" s="16"/>
      <c r="Z6" s="16"/>
      <c r="AA6" s="16"/>
      <c r="AB6" s="16"/>
    </row>
    <row r="7" spans="1:28" s="6" customFormat="1" ht="21.75" customHeight="1" x14ac:dyDescent="0.2">
      <c r="A7" s="30" t="s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9" t="s">
        <v>2</v>
      </c>
      <c r="P7" s="9" t="s">
        <v>3</v>
      </c>
      <c r="Q7" s="12" t="s">
        <v>42</v>
      </c>
      <c r="R7" s="30" t="s">
        <v>22</v>
      </c>
      <c r="S7" s="30"/>
      <c r="T7" s="30"/>
      <c r="U7" s="30"/>
      <c r="Y7" s="16"/>
      <c r="Z7" s="16"/>
      <c r="AA7" s="16"/>
      <c r="AB7" s="16"/>
    </row>
    <row r="8" spans="1:28" s="6" customFormat="1" ht="33.75" customHeight="1" x14ac:dyDescent="0.2">
      <c r="A8" s="10" t="s">
        <v>4</v>
      </c>
      <c r="B8" s="31" t="s">
        <v>38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11"/>
      <c r="P8" s="11"/>
      <c r="Q8" s="15">
        <v>4</v>
      </c>
      <c r="R8" s="28" t="s">
        <v>39</v>
      </c>
      <c r="S8" s="28"/>
      <c r="T8" s="28"/>
      <c r="U8" s="28"/>
      <c r="W8" s="13">
        <f>COUNTIF(O8,"=x")</f>
        <v>0</v>
      </c>
      <c r="X8" s="13">
        <f>W8*Q8</f>
        <v>0</v>
      </c>
      <c r="Y8" s="16">
        <f>IF(O8="X",1,0)</f>
        <v>0</v>
      </c>
      <c r="Z8" s="16">
        <f>IF(P8="X",1,0)</f>
        <v>0</v>
      </c>
      <c r="AA8" s="16">
        <f>Y8+Z8</f>
        <v>0</v>
      </c>
      <c r="AB8" s="16">
        <f>IF(AA8=2,1,0)</f>
        <v>0</v>
      </c>
    </row>
    <row r="9" spans="1:28" s="6" customFormat="1" ht="44.25" customHeight="1" x14ac:dyDescent="0.2">
      <c r="A9" s="10" t="s">
        <v>5</v>
      </c>
      <c r="B9" s="31" t="s">
        <v>40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11"/>
      <c r="P9" s="11"/>
      <c r="Q9" s="15">
        <v>4</v>
      </c>
      <c r="R9" s="28" t="s">
        <v>41</v>
      </c>
      <c r="S9" s="28"/>
      <c r="T9" s="28"/>
      <c r="U9" s="28"/>
      <c r="W9" s="13">
        <f t="shared" ref="W9:W42" si="0">COUNTIF(O9,"=x")</f>
        <v>0</v>
      </c>
      <c r="X9" s="13">
        <f t="shared" ref="X9:X42" si="1">W9*Q9</f>
        <v>0</v>
      </c>
      <c r="Y9" s="16">
        <f t="shared" ref="Y9:Y42" si="2">IF(O9="X",1,0)</f>
        <v>0</v>
      </c>
      <c r="Z9" s="16">
        <f t="shared" ref="Z9:Z42" si="3">IF(P9="X",1,0)</f>
        <v>0</v>
      </c>
      <c r="AA9" s="16">
        <f t="shared" ref="AA9:AA42" si="4">Y9+Z9</f>
        <v>0</v>
      </c>
      <c r="AB9" s="16">
        <f t="shared" ref="AB9:AB42" si="5">IF(AA9=2,1,0)</f>
        <v>0</v>
      </c>
    </row>
    <row r="10" spans="1:28" s="20" customFormat="1" ht="36.75" customHeight="1" x14ac:dyDescent="0.2">
      <c r="A10" s="10" t="s">
        <v>6</v>
      </c>
      <c r="B10" s="31" t="s">
        <v>110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11"/>
      <c r="P10" s="11"/>
      <c r="Q10" s="15">
        <v>4</v>
      </c>
      <c r="R10" s="28" t="s">
        <v>39</v>
      </c>
      <c r="S10" s="29"/>
      <c r="T10" s="29"/>
      <c r="U10" s="29"/>
      <c r="W10" s="21">
        <f t="shared" si="0"/>
        <v>0</v>
      </c>
      <c r="X10" s="21">
        <f t="shared" si="1"/>
        <v>0</v>
      </c>
      <c r="Y10" s="22">
        <f t="shared" si="2"/>
        <v>0</v>
      </c>
      <c r="Z10" s="22">
        <f t="shared" si="3"/>
        <v>0</v>
      </c>
      <c r="AA10" s="22">
        <f t="shared" si="4"/>
        <v>0</v>
      </c>
      <c r="AB10" s="22">
        <f t="shared" si="5"/>
        <v>0</v>
      </c>
    </row>
    <row r="11" spans="1:28" s="6" customFormat="1" ht="30" customHeight="1" x14ac:dyDescent="0.2">
      <c r="A11" s="30" t="s">
        <v>111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9" t="s">
        <v>2</v>
      </c>
      <c r="P11" s="9" t="s">
        <v>3</v>
      </c>
      <c r="Q11" s="12" t="s">
        <v>42</v>
      </c>
      <c r="R11" s="30" t="s">
        <v>22</v>
      </c>
      <c r="S11" s="30"/>
      <c r="T11" s="30"/>
      <c r="U11" s="30"/>
      <c r="W11" s="13"/>
      <c r="X11" s="13"/>
      <c r="Y11" s="16">
        <f t="shared" si="2"/>
        <v>0</v>
      </c>
      <c r="Z11" s="16">
        <f t="shared" si="3"/>
        <v>0</v>
      </c>
      <c r="AA11" s="16">
        <f t="shared" si="4"/>
        <v>0</v>
      </c>
      <c r="AB11" s="16">
        <f t="shared" si="5"/>
        <v>0</v>
      </c>
    </row>
    <row r="12" spans="1:28" s="20" customFormat="1" ht="54.75" customHeight="1" x14ac:dyDescent="0.2">
      <c r="A12" s="19" t="s">
        <v>7</v>
      </c>
      <c r="B12" s="23" t="s">
        <v>101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1"/>
      <c r="P12" s="11"/>
      <c r="Q12" s="15">
        <v>4</v>
      </c>
      <c r="R12" s="24" t="s">
        <v>94</v>
      </c>
      <c r="S12" s="24"/>
      <c r="T12" s="24"/>
      <c r="U12" s="24"/>
      <c r="W12" s="21">
        <f t="shared" si="0"/>
        <v>0</v>
      </c>
      <c r="X12" s="21">
        <f t="shared" si="1"/>
        <v>0</v>
      </c>
      <c r="Y12" s="22">
        <f t="shared" si="2"/>
        <v>0</v>
      </c>
      <c r="Z12" s="22">
        <f t="shared" si="3"/>
        <v>0</v>
      </c>
      <c r="AA12" s="22">
        <f t="shared" si="4"/>
        <v>0</v>
      </c>
      <c r="AB12" s="22">
        <f t="shared" si="5"/>
        <v>0</v>
      </c>
    </row>
    <row r="13" spans="1:28" s="20" customFormat="1" ht="57.75" customHeight="1" x14ac:dyDescent="0.2">
      <c r="A13" s="19" t="s">
        <v>8</v>
      </c>
      <c r="B13" s="23" t="s">
        <v>102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11"/>
      <c r="P13" s="11"/>
      <c r="Q13" s="15">
        <v>4</v>
      </c>
      <c r="R13" s="24" t="s">
        <v>95</v>
      </c>
      <c r="S13" s="24"/>
      <c r="T13" s="24"/>
      <c r="U13" s="24"/>
      <c r="W13" s="21">
        <f t="shared" si="0"/>
        <v>0</v>
      </c>
      <c r="X13" s="21">
        <f t="shared" si="1"/>
        <v>0</v>
      </c>
      <c r="Y13" s="22">
        <f t="shared" si="2"/>
        <v>0</v>
      </c>
      <c r="Z13" s="22">
        <f t="shared" si="3"/>
        <v>0</v>
      </c>
      <c r="AA13" s="22">
        <f t="shared" si="4"/>
        <v>0</v>
      </c>
      <c r="AB13" s="22">
        <f t="shared" si="5"/>
        <v>0</v>
      </c>
    </row>
    <row r="14" spans="1:28" s="20" customFormat="1" ht="60.75" customHeight="1" x14ac:dyDescent="0.2">
      <c r="A14" s="19" t="s">
        <v>9</v>
      </c>
      <c r="B14" s="23" t="s">
        <v>103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1"/>
      <c r="P14" s="11"/>
      <c r="Q14" s="15">
        <v>4</v>
      </c>
      <c r="R14" s="24" t="s">
        <v>96</v>
      </c>
      <c r="S14" s="24"/>
      <c r="T14" s="24"/>
      <c r="U14" s="24"/>
      <c r="W14" s="21">
        <f t="shared" si="0"/>
        <v>0</v>
      </c>
      <c r="X14" s="21">
        <f t="shared" si="1"/>
        <v>0</v>
      </c>
      <c r="Y14" s="22">
        <f t="shared" si="2"/>
        <v>0</v>
      </c>
      <c r="Z14" s="22">
        <f t="shared" si="3"/>
        <v>0</v>
      </c>
      <c r="AA14" s="22">
        <f t="shared" si="4"/>
        <v>0</v>
      </c>
      <c r="AB14" s="22">
        <f t="shared" si="5"/>
        <v>0</v>
      </c>
    </row>
    <row r="15" spans="1:28" s="20" customFormat="1" ht="72.75" customHeight="1" x14ac:dyDescent="0.2">
      <c r="A15" s="19" t="s">
        <v>10</v>
      </c>
      <c r="B15" s="23" t="s">
        <v>104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11"/>
      <c r="P15" s="11"/>
      <c r="Q15" s="15">
        <v>4</v>
      </c>
      <c r="R15" s="24" t="s">
        <v>97</v>
      </c>
      <c r="S15" s="24"/>
      <c r="T15" s="24"/>
      <c r="U15" s="24"/>
      <c r="W15" s="21">
        <f t="shared" si="0"/>
        <v>0</v>
      </c>
      <c r="X15" s="21">
        <f t="shared" si="1"/>
        <v>0</v>
      </c>
      <c r="Y15" s="22">
        <f t="shared" si="2"/>
        <v>0</v>
      </c>
      <c r="Z15" s="22">
        <f t="shared" si="3"/>
        <v>0</v>
      </c>
      <c r="AA15" s="22">
        <f t="shared" si="4"/>
        <v>0</v>
      </c>
      <c r="AB15" s="22">
        <f t="shared" si="5"/>
        <v>0</v>
      </c>
    </row>
    <row r="16" spans="1:28" s="20" customFormat="1" ht="66" customHeight="1" x14ac:dyDescent="0.2">
      <c r="A16" s="19" t="s">
        <v>43</v>
      </c>
      <c r="B16" s="23" t="s">
        <v>105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1"/>
      <c r="P16" s="11"/>
      <c r="Q16" s="15">
        <v>4</v>
      </c>
      <c r="R16" s="24" t="s">
        <v>98</v>
      </c>
      <c r="S16" s="24"/>
      <c r="T16" s="24"/>
      <c r="U16" s="24"/>
      <c r="W16" s="21">
        <f t="shared" si="0"/>
        <v>0</v>
      </c>
      <c r="X16" s="21">
        <f t="shared" si="1"/>
        <v>0</v>
      </c>
      <c r="Y16" s="22">
        <f t="shared" si="2"/>
        <v>0</v>
      </c>
      <c r="Z16" s="22">
        <f t="shared" si="3"/>
        <v>0</v>
      </c>
      <c r="AA16" s="22">
        <f t="shared" si="4"/>
        <v>0</v>
      </c>
      <c r="AB16" s="22">
        <f t="shared" si="5"/>
        <v>0</v>
      </c>
    </row>
    <row r="17" spans="1:28" s="20" customFormat="1" ht="75.75" customHeight="1" x14ac:dyDescent="0.2">
      <c r="A17" s="19" t="s">
        <v>44</v>
      </c>
      <c r="B17" s="23" t="s">
        <v>106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1"/>
      <c r="P17" s="11"/>
      <c r="Q17" s="15">
        <v>4</v>
      </c>
      <c r="R17" s="24" t="s">
        <v>99</v>
      </c>
      <c r="S17" s="24"/>
      <c r="T17" s="24"/>
      <c r="U17" s="24"/>
      <c r="W17" s="21">
        <f t="shared" si="0"/>
        <v>0</v>
      </c>
      <c r="X17" s="21">
        <f t="shared" si="1"/>
        <v>0</v>
      </c>
      <c r="Y17" s="22">
        <f t="shared" si="2"/>
        <v>0</v>
      </c>
      <c r="Z17" s="22">
        <f t="shared" si="3"/>
        <v>0</v>
      </c>
      <c r="AA17" s="22">
        <f t="shared" si="4"/>
        <v>0</v>
      </c>
      <c r="AB17" s="22">
        <f t="shared" si="5"/>
        <v>0</v>
      </c>
    </row>
    <row r="18" spans="1:28" s="20" customFormat="1" ht="58.5" customHeight="1" x14ac:dyDescent="0.2">
      <c r="A18" s="19" t="s">
        <v>45</v>
      </c>
      <c r="B18" s="23" t="s">
        <v>107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1"/>
      <c r="P18" s="11"/>
      <c r="Q18" s="15">
        <v>4</v>
      </c>
      <c r="R18" s="24" t="s">
        <v>100</v>
      </c>
      <c r="S18" s="24"/>
      <c r="T18" s="24"/>
      <c r="U18" s="24"/>
      <c r="W18" s="21">
        <f t="shared" si="0"/>
        <v>0</v>
      </c>
      <c r="X18" s="21">
        <f t="shared" si="1"/>
        <v>0</v>
      </c>
      <c r="Y18" s="22">
        <f t="shared" si="2"/>
        <v>0</v>
      </c>
      <c r="Z18" s="22">
        <f t="shared" si="3"/>
        <v>0</v>
      </c>
      <c r="AA18" s="22">
        <f t="shared" si="4"/>
        <v>0</v>
      </c>
      <c r="AB18" s="22">
        <f t="shared" si="5"/>
        <v>0</v>
      </c>
    </row>
    <row r="19" spans="1:28" s="20" customFormat="1" ht="57.75" customHeight="1" x14ac:dyDescent="0.2">
      <c r="A19" s="19" t="s">
        <v>46</v>
      </c>
      <c r="B19" s="23" t="s">
        <v>108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1"/>
      <c r="P19" s="11"/>
      <c r="Q19" s="15">
        <v>4</v>
      </c>
      <c r="R19" s="24" t="s">
        <v>100</v>
      </c>
      <c r="S19" s="24"/>
      <c r="T19" s="24"/>
      <c r="U19" s="24"/>
      <c r="W19" s="21">
        <f t="shared" si="0"/>
        <v>0</v>
      </c>
      <c r="X19" s="21">
        <f t="shared" si="1"/>
        <v>0</v>
      </c>
      <c r="Y19" s="22">
        <f t="shared" si="2"/>
        <v>0</v>
      </c>
      <c r="Z19" s="22">
        <f t="shared" si="3"/>
        <v>0</v>
      </c>
      <c r="AA19" s="22">
        <f t="shared" si="4"/>
        <v>0</v>
      </c>
      <c r="AB19" s="22">
        <f t="shared" si="5"/>
        <v>0</v>
      </c>
    </row>
    <row r="20" spans="1:28" s="20" customFormat="1" ht="57.75" customHeight="1" x14ac:dyDescent="0.2">
      <c r="A20" s="19" t="s">
        <v>47</v>
      </c>
      <c r="B20" s="23" t="s">
        <v>109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1"/>
      <c r="P20" s="11"/>
      <c r="Q20" s="15">
        <v>4</v>
      </c>
      <c r="R20" s="24" t="s">
        <v>100</v>
      </c>
      <c r="S20" s="24"/>
      <c r="T20" s="24"/>
      <c r="U20" s="24"/>
      <c r="W20" s="21">
        <f t="shared" si="0"/>
        <v>0</v>
      </c>
      <c r="X20" s="21">
        <f t="shared" si="1"/>
        <v>0</v>
      </c>
      <c r="Y20" s="22">
        <f t="shared" si="2"/>
        <v>0</v>
      </c>
      <c r="Z20" s="22">
        <f t="shared" si="3"/>
        <v>0</v>
      </c>
      <c r="AA20" s="22">
        <f t="shared" si="4"/>
        <v>0</v>
      </c>
      <c r="AB20" s="22">
        <f t="shared" si="5"/>
        <v>0</v>
      </c>
    </row>
    <row r="21" spans="1:28" s="20" customFormat="1" ht="63" customHeight="1" x14ac:dyDescent="0.2">
      <c r="A21" s="19" t="s">
        <v>48</v>
      </c>
      <c r="B21" s="31" t="s">
        <v>93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11"/>
      <c r="P21" s="11"/>
      <c r="Q21" s="15">
        <v>4</v>
      </c>
      <c r="R21" s="28" t="s">
        <v>92</v>
      </c>
      <c r="S21" s="28"/>
      <c r="T21" s="28"/>
      <c r="U21" s="28"/>
      <c r="W21" s="21">
        <f t="shared" si="0"/>
        <v>0</v>
      </c>
      <c r="X21" s="21">
        <f t="shared" si="1"/>
        <v>0</v>
      </c>
      <c r="Y21" s="22">
        <f t="shared" si="2"/>
        <v>0</v>
      </c>
      <c r="Z21" s="22">
        <f t="shared" si="3"/>
        <v>0</v>
      </c>
      <c r="AA21" s="22">
        <f t="shared" si="4"/>
        <v>0</v>
      </c>
      <c r="AB21" s="22">
        <f t="shared" si="5"/>
        <v>0</v>
      </c>
    </row>
    <row r="22" spans="1:28" s="6" customFormat="1" ht="24.75" customHeight="1" x14ac:dyDescent="0.2">
      <c r="A22" s="30" t="s">
        <v>36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9" t="s">
        <v>2</v>
      </c>
      <c r="P22" s="9" t="s">
        <v>3</v>
      </c>
      <c r="Q22" s="12" t="s">
        <v>42</v>
      </c>
      <c r="R22" s="30" t="s">
        <v>22</v>
      </c>
      <c r="S22" s="30"/>
      <c r="T22" s="30"/>
      <c r="U22" s="30"/>
      <c r="W22" s="13"/>
      <c r="X22" s="13"/>
      <c r="Y22" s="16">
        <f t="shared" si="2"/>
        <v>0</v>
      </c>
      <c r="Z22" s="16">
        <f t="shared" si="3"/>
        <v>0</v>
      </c>
      <c r="AA22" s="16">
        <f t="shared" si="4"/>
        <v>0</v>
      </c>
      <c r="AB22" s="16">
        <f t="shared" si="5"/>
        <v>0</v>
      </c>
    </row>
    <row r="23" spans="1:28" s="6" customFormat="1" ht="44.25" customHeight="1" x14ac:dyDescent="0.2">
      <c r="A23" s="10" t="s">
        <v>11</v>
      </c>
      <c r="B23" s="41" t="s">
        <v>49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1"/>
      <c r="P23" s="11"/>
      <c r="Q23" s="15">
        <v>5</v>
      </c>
      <c r="R23" s="28" t="s">
        <v>39</v>
      </c>
      <c r="S23" s="28"/>
      <c r="T23" s="28"/>
      <c r="U23" s="28"/>
      <c r="W23" s="13">
        <f t="shared" si="0"/>
        <v>0</v>
      </c>
      <c r="X23" s="13">
        <f t="shared" si="1"/>
        <v>0</v>
      </c>
      <c r="Y23" s="16">
        <f t="shared" si="2"/>
        <v>0</v>
      </c>
      <c r="Z23" s="16">
        <f t="shared" si="3"/>
        <v>0</v>
      </c>
      <c r="AA23" s="16">
        <f t="shared" si="4"/>
        <v>0</v>
      </c>
      <c r="AB23" s="16">
        <f t="shared" si="5"/>
        <v>0</v>
      </c>
    </row>
    <row r="24" spans="1:28" s="6" customFormat="1" ht="30.75" customHeight="1" x14ac:dyDescent="0.2">
      <c r="A24" s="10" t="s">
        <v>12</v>
      </c>
      <c r="B24" s="41" t="s">
        <v>50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11"/>
      <c r="P24" s="11"/>
      <c r="Q24" s="15">
        <v>3</v>
      </c>
      <c r="R24" s="28" t="s">
        <v>25</v>
      </c>
      <c r="S24" s="28"/>
      <c r="T24" s="28"/>
      <c r="U24" s="28"/>
      <c r="W24" s="13">
        <f t="shared" si="0"/>
        <v>0</v>
      </c>
      <c r="X24" s="13">
        <f t="shared" si="1"/>
        <v>0</v>
      </c>
      <c r="Y24" s="16">
        <f t="shared" si="2"/>
        <v>0</v>
      </c>
      <c r="Z24" s="16">
        <f t="shared" si="3"/>
        <v>0</v>
      </c>
      <c r="AA24" s="16">
        <f t="shared" si="4"/>
        <v>0</v>
      </c>
      <c r="AB24" s="16">
        <f t="shared" si="5"/>
        <v>0</v>
      </c>
    </row>
    <row r="25" spans="1:28" s="6" customFormat="1" ht="87" customHeight="1" x14ac:dyDescent="0.2">
      <c r="A25" s="10" t="s">
        <v>13</v>
      </c>
      <c r="B25" s="41" t="s">
        <v>51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11"/>
      <c r="P25" s="11"/>
      <c r="Q25" s="15">
        <v>4</v>
      </c>
      <c r="R25" s="68" t="s">
        <v>52</v>
      </c>
      <c r="S25" s="68"/>
      <c r="T25" s="68"/>
      <c r="U25" s="68"/>
      <c r="W25" s="13">
        <f t="shared" si="0"/>
        <v>0</v>
      </c>
      <c r="X25" s="13">
        <f t="shared" si="1"/>
        <v>0</v>
      </c>
      <c r="Y25" s="16">
        <f t="shared" si="2"/>
        <v>0</v>
      </c>
      <c r="Z25" s="16">
        <f t="shared" si="3"/>
        <v>0</v>
      </c>
      <c r="AA25" s="16">
        <f t="shared" si="4"/>
        <v>0</v>
      </c>
      <c r="AB25" s="16">
        <f t="shared" si="5"/>
        <v>0</v>
      </c>
    </row>
    <row r="26" spans="1:28" s="6" customFormat="1" ht="22.5" customHeight="1" x14ac:dyDescent="0.2">
      <c r="A26" s="30" t="s">
        <v>90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9" t="s">
        <v>2</v>
      </c>
      <c r="P26" s="9" t="s">
        <v>3</v>
      </c>
      <c r="Q26" s="12" t="s">
        <v>42</v>
      </c>
      <c r="R26" s="30" t="s">
        <v>22</v>
      </c>
      <c r="S26" s="30"/>
      <c r="T26" s="30"/>
      <c r="U26" s="30"/>
      <c r="W26" s="13"/>
      <c r="X26" s="13"/>
      <c r="Y26" s="16">
        <f t="shared" si="2"/>
        <v>0</v>
      </c>
      <c r="Z26" s="16">
        <f t="shared" si="3"/>
        <v>0</v>
      </c>
      <c r="AA26" s="16">
        <f t="shared" si="4"/>
        <v>0</v>
      </c>
      <c r="AB26" s="16">
        <f t="shared" si="5"/>
        <v>0</v>
      </c>
    </row>
    <row r="27" spans="1:28" s="6" customFormat="1" ht="30" customHeight="1" x14ac:dyDescent="0.2">
      <c r="A27" s="10" t="s">
        <v>14</v>
      </c>
      <c r="B27" s="41" t="s">
        <v>53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11"/>
      <c r="P27" s="11"/>
      <c r="Q27" s="15">
        <v>1</v>
      </c>
      <c r="R27" s="28" t="s">
        <v>56</v>
      </c>
      <c r="S27" s="28"/>
      <c r="T27" s="28"/>
      <c r="U27" s="28"/>
      <c r="W27" s="13">
        <f t="shared" si="0"/>
        <v>0</v>
      </c>
      <c r="X27" s="13">
        <f t="shared" si="1"/>
        <v>0</v>
      </c>
      <c r="Y27" s="16">
        <f t="shared" si="2"/>
        <v>0</v>
      </c>
      <c r="Z27" s="16">
        <f t="shared" si="3"/>
        <v>0</v>
      </c>
      <c r="AA27" s="16">
        <f t="shared" si="4"/>
        <v>0</v>
      </c>
      <c r="AB27" s="16">
        <f t="shared" si="5"/>
        <v>0</v>
      </c>
    </row>
    <row r="28" spans="1:28" s="6" customFormat="1" ht="30.75" customHeight="1" x14ac:dyDescent="0.2">
      <c r="A28" s="10" t="s">
        <v>15</v>
      </c>
      <c r="B28" s="41" t="s">
        <v>57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11"/>
      <c r="P28" s="11"/>
      <c r="Q28" s="15">
        <v>2</v>
      </c>
      <c r="R28" s="42" t="s">
        <v>58</v>
      </c>
      <c r="S28" s="43"/>
      <c r="T28" s="43"/>
      <c r="U28" s="44"/>
      <c r="W28" s="13">
        <f t="shared" si="0"/>
        <v>0</v>
      </c>
      <c r="X28" s="13">
        <f t="shared" si="1"/>
        <v>0</v>
      </c>
      <c r="Y28" s="16">
        <f t="shared" si="2"/>
        <v>0</v>
      </c>
      <c r="Z28" s="16">
        <f t="shared" si="3"/>
        <v>0</v>
      </c>
      <c r="AA28" s="16">
        <f t="shared" si="4"/>
        <v>0</v>
      </c>
      <c r="AB28" s="16">
        <f t="shared" si="5"/>
        <v>0</v>
      </c>
    </row>
    <row r="29" spans="1:28" s="6" customFormat="1" ht="48" customHeight="1" x14ac:dyDescent="0.2">
      <c r="A29" s="10" t="s">
        <v>16</v>
      </c>
      <c r="B29" s="41" t="s">
        <v>59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11"/>
      <c r="P29" s="11"/>
      <c r="Q29" s="15">
        <v>3</v>
      </c>
      <c r="R29" s="42" t="s">
        <v>89</v>
      </c>
      <c r="S29" s="43"/>
      <c r="T29" s="43"/>
      <c r="U29" s="44"/>
      <c r="W29" s="13">
        <f t="shared" si="0"/>
        <v>0</v>
      </c>
      <c r="X29" s="13">
        <f t="shared" si="1"/>
        <v>0</v>
      </c>
      <c r="Y29" s="16">
        <f t="shared" si="2"/>
        <v>0</v>
      </c>
      <c r="Z29" s="16">
        <f t="shared" si="3"/>
        <v>0</v>
      </c>
      <c r="AA29" s="16">
        <f t="shared" si="4"/>
        <v>0</v>
      </c>
      <c r="AB29" s="16">
        <f t="shared" si="5"/>
        <v>0</v>
      </c>
    </row>
    <row r="30" spans="1:28" s="6" customFormat="1" ht="62.25" customHeight="1" x14ac:dyDescent="0.2">
      <c r="A30" s="10" t="s">
        <v>17</v>
      </c>
      <c r="B30" s="48" t="s">
        <v>60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11"/>
      <c r="P30" s="11"/>
      <c r="Q30" s="15">
        <v>1</v>
      </c>
      <c r="R30" s="42" t="s">
        <v>61</v>
      </c>
      <c r="S30" s="43"/>
      <c r="T30" s="43"/>
      <c r="U30" s="44"/>
      <c r="W30" s="13">
        <f t="shared" si="0"/>
        <v>0</v>
      </c>
      <c r="X30" s="13">
        <f t="shared" si="1"/>
        <v>0</v>
      </c>
      <c r="Y30" s="16">
        <f t="shared" si="2"/>
        <v>0</v>
      </c>
      <c r="Z30" s="16">
        <f t="shared" si="3"/>
        <v>0</v>
      </c>
      <c r="AA30" s="16">
        <f t="shared" si="4"/>
        <v>0</v>
      </c>
      <c r="AB30" s="16">
        <f t="shared" si="5"/>
        <v>0</v>
      </c>
    </row>
    <row r="31" spans="1:28" s="6" customFormat="1" ht="40.5" customHeight="1" x14ac:dyDescent="0.2">
      <c r="A31" s="10" t="s">
        <v>26</v>
      </c>
      <c r="B31" s="48" t="s">
        <v>62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11"/>
      <c r="P31" s="11"/>
      <c r="Q31" s="15">
        <v>2</v>
      </c>
      <c r="R31" s="42" t="s">
        <v>63</v>
      </c>
      <c r="S31" s="43"/>
      <c r="T31" s="43"/>
      <c r="U31" s="44"/>
      <c r="W31" s="13">
        <f t="shared" si="0"/>
        <v>0</v>
      </c>
      <c r="X31" s="13">
        <f t="shared" si="1"/>
        <v>0</v>
      </c>
      <c r="Y31" s="16">
        <f t="shared" si="2"/>
        <v>0</v>
      </c>
      <c r="Z31" s="16">
        <f t="shared" si="3"/>
        <v>0</v>
      </c>
      <c r="AA31" s="16">
        <f t="shared" si="4"/>
        <v>0</v>
      </c>
      <c r="AB31" s="16">
        <f t="shared" si="5"/>
        <v>0</v>
      </c>
    </row>
    <row r="32" spans="1:28" s="6" customFormat="1" ht="26.25" customHeight="1" x14ac:dyDescent="0.2">
      <c r="A32" s="10" t="s">
        <v>27</v>
      </c>
      <c r="B32" s="48" t="s">
        <v>64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11"/>
      <c r="P32" s="11"/>
      <c r="Q32" s="15">
        <v>2</v>
      </c>
      <c r="R32" s="42" t="s">
        <v>65</v>
      </c>
      <c r="S32" s="43"/>
      <c r="T32" s="43"/>
      <c r="U32" s="44"/>
      <c r="W32" s="13">
        <f t="shared" si="0"/>
        <v>0</v>
      </c>
      <c r="X32" s="13">
        <f t="shared" si="1"/>
        <v>0</v>
      </c>
      <c r="Y32" s="16">
        <f t="shared" si="2"/>
        <v>0</v>
      </c>
      <c r="Z32" s="16">
        <f t="shared" si="3"/>
        <v>0</v>
      </c>
      <c r="AA32" s="16">
        <f t="shared" si="4"/>
        <v>0</v>
      </c>
      <c r="AB32" s="16">
        <f t="shared" si="5"/>
        <v>0</v>
      </c>
    </row>
    <row r="33" spans="1:28" s="6" customFormat="1" ht="24.75" customHeight="1" x14ac:dyDescent="0.2">
      <c r="A33" s="10" t="s">
        <v>28</v>
      </c>
      <c r="B33" s="41" t="s">
        <v>66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1"/>
      <c r="P33" s="11"/>
      <c r="Q33" s="15">
        <v>1</v>
      </c>
      <c r="R33" s="42" t="s">
        <v>67</v>
      </c>
      <c r="S33" s="43"/>
      <c r="T33" s="43"/>
      <c r="U33" s="44"/>
      <c r="W33" s="13">
        <f t="shared" si="0"/>
        <v>0</v>
      </c>
      <c r="X33" s="13">
        <f t="shared" si="1"/>
        <v>0</v>
      </c>
      <c r="Y33" s="16">
        <f t="shared" si="2"/>
        <v>0</v>
      </c>
      <c r="Z33" s="16">
        <f t="shared" si="3"/>
        <v>0</v>
      </c>
      <c r="AA33" s="16">
        <f t="shared" si="4"/>
        <v>0</v>
      </c>
      <c r="AB33" s="16">
        <f t="shared" si="5"/>
        <v>0</v>
      </c>
    </row>
    <row r="34" spans="1:28" s="6" customFormat="1" ht="36" customHeight="1" x14ac:dyDescent="0.2">
      <c r="A34" s="10" t="s">
        <v>29</v>
      </c>
      <c r="B34" s="48" t="s">
        <v>68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11"/>
      <c r="P34" s="11"/>
      <c r="Q34" s="15">
        <v>1</v>
      </c>
      <c r="R34" s="42" t="s">
        <v>69</v>
      </c>
      <c r="S34" s="43"/>
      <c r="T34" s="43"/>
      <c r="U34" s="44"/>
      <c r="W34" s="13">
        <f t="shared" si="0"/>
        <v>0</v>
      </c>
      <c r="X34" s="13">
        <f t="shared" si="1"/>
        <v>0</v>
      </c>
      <c r="Y34" s="16">
        <f t="shared" si="2"/>
        <v>0</v>
      </c>
      <c r="Z34" s="16">
        <f t="shared" si="3"/>
        <v>0</v>
      </c>
      <c r="AA34" s="16">
        <f t="shared" si="4"/>
        <v>0</v>
      </c>
      <c r="AB34" s="16">
        <f t="shared" si="5"/>
        <v>0</v>
      </c>
    </row>
    <row r="35" spans="1:28" s="6" customFormat="1" ht="37.5" customHeight="1" x14ac:dyDescent="0.2">
      <c r="A35" s="10" t="s">
        <v>30</v>
      </c>
      <c r="B35" s="48" t="s">
        <v>70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11"/>
      <c r="P35" s="11"/>
      <c r="Q35" s="15">
        <v>3</v>
      </c>
      <c r="R35" s="42" t="s">
        <v>71</v>
      </c>
      <c r="S35" s="43"/>
      <c r="T35" s="43"/>
      <c r="U35" s="44"/>
      <c r="W35" s="13">
        <f t="shared" si="0"/>
        <v>0</v>
      </c>
      <c r="X35" s="13">
        <f t="shared" si="1"/>
        <v>0</v>
      </c>
      <c r="Y35" s="16">
        <f t="shared" si="2"/>
        <v>0</v>
      </c>
      <c r="Z35" s="16">
        <f t="shared" si="3"/>
        <v>0</v>
      </c>
      <c r="AA35" s="16">
        <f t="shared" si="4"/>
        <v>0</v>
      </c>
      <c r="AB35" s="16">
        <f t="shared" si="5"/>
        <v>0</v>
      </c>
    </row>
    <row r="36" spans="1:28" s="6" customFormat="1" ht="25.5" customHeight="1" x14ac:dyDescent="0.2">
      <c r="A36" s="10" t="s">
        <v>54</v>
      </c>
      <c r="B36" s="48" t="s">
        <v>72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11"/>
      <c r="P36" s="11"/>
      <c r="Q36" s="15">
        <v>2</v>
      </c>
      <c r="R36" s="42" t="s">
        <v>75</v>
      </c>
      <c r="S36" s="43"/>
      <c r="T36" s="43"/>
      <c r="U36" s="44"/>
      <c r="W36" s="13">
        <f t="shared" si="0"/>
        <v>0</v>
      </c>
      <c r="X36" s="13">
        <f t="shared" si="1"/>
        <v>0</v>
      </c>
      <c r="Y36" s="16">
        <f t="shared" si="2"/>
        <v>0</v>
      </c>
      <c r="Z36" s="16">
        <f t="shared" si="3"/>
        <v>0</v>
      </c>
      <c r="AA36" s="16">
        <f t="shared" si="4"/>
        <v>0</v>
      </c>
      <c r="AB36" s="16">
        <f t="shared" si="5"/>
        <v>0</v>
      </c>
    </row>
    <row r="37" spans="1:28" s="6" customFormat="1" ht="48" customHeight="1" x14ac:dyDescent="0.2">
      <c r="A37" s="10" t="s">
        <v>55</v>
      </c>
      <c r="B37" s="48" t="s">
        <v>73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11"/>
      <c r="P37" s="11"/>
      <c r="Q37" s="15">
        <v>3</v>
      </c>
      <c r="R37" s="42" t="s">
        <v>74</v>
      </c>
      <c r="S37" s="43"/>
      <c r="T37" s="43"/>
      <c r="U37" s="44"/>
      <c r="W37" s="13">
        <f t="shared" si="0"/>
        <v>0</v>
      </c>
      <c r="X37" s="13">
        <f t="shared" si="1"/>
        <v>0</v>
      </c>
      <c r="Y37" s="16">
        <f t="shared" si="2"/>
        <v>0</v>
      </c>
      <c r="Z37" s="16">
        <f t="shared" si="3"/>
        <v>0</v>
      </c>
      <c r="AA37" s="16">
        <f t="shared" si="4"/>
        <v>0</v>
      </c>
      <c r="AB37" s="16">
        <f t="shared" si="5"/>
        <v>0</v>
      </c>
    </row>
    <row r="38" spans="1:28" ht="27" customHeight="1" x14ac:dyDescent="0.2">
      <c r="A38" s="30" t="s">
        <v>37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9" t="s">
        <v>2</v>
      </c>
      <c r="P38" s="9" t="s">
        <v>3</v>
      </c>
      <c r="Q38" s="12" t="s">
        <v>42</v>
      </c>
      <c r="R38" s="30" t="s">
        <v>22</v>
      </c>
      <c r="S38" s="30"/>
      <c r="T38" s="30"/>
      <c r="U38" s="30"/>
      <c r="W38" s="13"/>
      <c r="X38" s="13"/>
      <c r="Y38" s="16">
        <f t="shared" si="2"/>
        <v>0</v>
      </c>
      <c r="Z38" s="16">
        <f t="shared" si="3"/>
        <v>0</v>
      </c>
      <c r="AA38" s="16">
        <f t="shared" si="4"/>
        <v>0</v>
      </c>
      <c r="AB38" s="16">
        <f t="shared" si="5"/>
        <v>0</v>
      </c>
    </row>
    <row r="39" spans="1:28" ht="48" customHeight="1" x14ac:dyDescent="0.2">
      <c r="A39" s="10" t="s">
        <v>18</v>
      </c>
      <c r="B39" s="41" t="s">
        <v>76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1"/>
      <c r="P39" s="11"/>
      <c r="Q39" s="15">
        <v>4</v>
      </c>
      <c r="R39" s="42" t="s">
        <v>77</v>
      </c>
      <c r="S39" s="43"/>
      <c r="T39" s="43"/>
      <c r="U39" s="44"/>
      <c r="W39" s="13">
        <f t="shared" si="0"/>
        <v>0</v>
      </c>
      <c r="X39" s="13">
        <f t="shared" si="1"/>
        <v>0</v>
      </c>
      <c r="Y39" s="16">
        <f t="shared" si="2"/>
        <v>0</v>
      </c>
      <c r="Z39" s="16">
        <f t="shared" si="3"/>
        <v>0</v>
      </c>
      <c r="AA39" s="16">
        <f t="shared" si="4"/>
        <v>0</v>
      </c>
      <c r="AB39" s="16">
        <f t="shared" si="5"/>
        <v>0</v>
      </c>
    </row>
    <row r="40" spans="1:28" ht="24.75" customHeight="1" x14ac:dyDescent="0.2">
      <c r="A40" s="10" t="s">
        <v>19</v>
      </c>
      <c r="B40" s="41" t="s">
        <v>78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11"/>
      <c r="P40" s="11"/>
      <c r="Q40" s="15">
        <v>3</v>
      </c>
      <c r="R40" s="42" t="s">
        <v>79</v>
      </c>
      <c r="S40" s="43"/>
      <c r="T40" s="43"/>
      <c r="U40" s="44"/>
      <c r="W40" s="13">
        <f t="shared" si="0"/>
        <v>0</v>
      </c>
      <c r="X40" s="13">
        <f t="shared" si="1"/>
        <v>0</v>
      </c>
      <c r="Y40" s="16">
        <f t="shared" si="2"/>
        <v>0</v>
      </c>
      <c r="Z40" s="16">
        <f t="shared" si="3"/>
        <v>0</v>
      </c>
      <c r="AA40" s="16">
        <f t="shared" si="4"/>
        <v>0</v>
      </c>
      <c r="AB40" s="16">
        <f t="shared" si="5"/>
        <v>0</v>
      </c>
    </row>
    <row r="41" spans="1:28" ht="28.5" customHeight="1" x14ac:dyDescent="0.2">
      <c r="A41" s="10" t="s">
        <v>20</v>
      </c>
      <c r="B41" s="41" t="s">
        <v>80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1"/>
      <c r="P41" s="11"/>
      <c r="Q41" s="15">
        <v>4</v>
      </c>
      <c r="R41" s="42" t="s">
        <v>85</v>
      </c>
      <c r="S41" s="43"/>
      <c r="T41" s="43"/>
      <c r="U41" s="44"/>
      <c r="W41" s="13">
        <f t="shared" si="0"/>
        <v>0</v>
      </c>
      <c r="X41" s="13">
        <f t="shared" si="1"/>
        <v>0</v>
      </c>
      <c r="Y41" s="16">
        <f t="shared" si="2"/>
        <v>0</v>
      </c>
      <c r="Z41" s="16">
        <f t="shared" si="3"/>
        <v>0</v>
      </c>
      <c r="AA41" s="16">
        <f t="shared" si="4"/>
        <v>0</v>
      </c>
      <c r="AB41" s="16">
        <f t="shared" si="5"/>
        <v>0</v>
      </c>
    </row>
    <row r="42" spans="1:28" ht="49.5" customHeight="1" x14ac:dyDescent="0.2">
      <c r="A42" s="10" t="s">
        <v>21</v>
      </c>
      <c r="B42" s="41" t="s">
        <v>81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11"/>
      <c r="P42" s="11"/>
      <c r="Q42" s="15">
        <v>4</v>
      </c>
      <c r="R42" s="42" t="s">
        <v>86</v>
      </c>
      <c r="S42" s="43"/>
      <c r="T42" s="43"/>
      <c r="U42" s="44"/>
      <c r="W42" s="13">
        <f t="shared" si="0"/>
        <v>0</v>
      </c>
      <c r="X42" s="13">
        <f t="shared" si="1"/>
        <v>0</v>
      </c>
      <c r="Y42" s="16">
        <f t="shared" si="2"/>
        <v>0</v>
      </c>
      <c r="Z42" s="16">
        <f t="shared" si="3"/>
        <v>0</v>
      </c>
      <c r="AA42" s="16">
        <f t="shared" si="4"/>
        <v>0</v>
      </c>
      <c r="AB42" s="16">
        <f t="shared" si="5"/>
        <v>0</v>
      </c>
    </row>
    <row r="43" spans="1:28" ht="23.25" customHeight="1" x14ac:dyDescent="0.2">
      <c r="A43" s="60" t="s">
        <v>23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2"/>
      <c r="X43" s="14">
        <f>SUM(X7:X42)</f>
        <v>0</v>
      </c>
      <c r="Y43" s="16"/>
      <c r="Z43" s="16"/>
      <c r="AA43" s="16"/>
      <c r="AB43" s="16">
        <f>SUM(AB8:AB42)</f>
        <v>0</v>
      </c>
    </row>
    <row r="44" spans="1:28" ht="23.25" customHeight="1" x14ac:dyDescent="0.2">
      <c r="A44" s="57" t="s">
        <v>84</v>
      </c>
      <c r="B44" s="57"/>
      <c r="C44" s="57"/>
      <c r="D44" s="57"/>
      <c r="E44" s="57"/>
      <c r="F44" s="57"/>
      <c r="G44" s="57"/>
      <c r="H44" s="57"/>
      <c r="I44" s="53">
        <f>X43</f>
        <v>0</v>
      </c>
      <c r="J44" s="54"/>
      <c r="K44" s="54"/>
      <c r="L44" s="54"/>
      <c r="M44" s="54"/>
      <c r="N44" s="54"/>
      <c r="O44" s="54"/>
      <c r="P44" s="54"/>
      <c r="Q44" s="55" t="str">
        <f>IF(AB43&gt;0,"QUESITO(s) PREENCHIDO(s) EM DUPLICIDADE!","")</f>
        <v/>
      </c>
      <c r="R44" s="55"/>
      <c r="S44" s="55"/>
      <c r="T44" s="55"/>
      <c r="U44" s="56"/>
    </row>
    <row r="45" spans="1:28" ht="23.25" customHeight="1" x14ac:dyDescent="0.2">
      <c r="A45" s="57" t="s">
        <v>24</v>
      </c>
      <c r="B45" s="57"/>
      <c r="C45" s="57"/>
      <c r="D45" s="57"/>
      <c r="E45" s="57"/>
      <c r="F45" s="57"/>
      <c r="G45" s="57"/>
      <c r="H45" s="57"/>
      <c r="I45" s="63" t="str">
        <f>IF(X43&gt;=80,"NÍVEL GERENCIADO",IF(X43&gt;59,"NÍVEL PLANEJADO",IF(X43&gt;49,"NÍVEL BÁSICO",IF(X43&gt;0,"SIGA NÃO IMPLEMENTADO",IF(X43=0,"")))))</f>
        <v/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5"/>
    </row>
    <row r="46" spans="1:28" ht="18" customHeight="1" x14ac:dyDescent="0.2">
      <c r="A46" s="45" t="s">
        <v>82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7"/>
    </row>
    <row r="47" spans="1:28" ht="20.25" customHeight="1" x14ac:dyDescent="0.2">
      <c r="A47" s="66" t="s">
        <v>83</v>
      </c>
      <c r="B47" s="67"/>
      <c r="C47" s="6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9"/>
    </row>
    <row r="48" spans="1:28" ht="20.25" customHeight="1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1:21" ht="20.25" customHeight="1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8.75" customHeight="1" x14ac:dyDescent="0.2">
      <c r="A50" s="50" t="s">
        <v>88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2"/>
    </row>
    <row r="51" spans="1:21" ht="12.75" customHeight="1" x14ac:dyDescent="0.2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4"/>
    </row>
    <row r="52" spans="1:21" ht="12.75" customHeight="1" x14ac:dyDescent="0.2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7"/>
    </row>
    <row r="53" spans="1:21" ht="12.75" customHeight="1" x14ac:dyDescent="0.2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7"/>
    </row>
    <row r="54" spans="1:21" ht="12.75" customHeight="1" x14ac:dyDescent="0.2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7"/>
    </row>
    <row r="55" spans="1:21" ht="12.75" customHeight="1" x14ac:dyDescent="0.2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7"/>
    </row>
    <row r="56" spans="1:21" ht="12.75" customHeight="1" x14ac:dyDescent="0.2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7"/>
    </row>
    <row r="57" spans="1:21" ht="12.75" customHeight="1" x14ac:dyDescent="0.2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7"/>
    </row>
    <row r="58" spans="1:21" ht="12.75" customHeight="1" x14ac:dyDescent="0.2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7"/>
    </row>
    <row r="59" spans="1:21" ht="12.75" customHeight="1" x14ac:dyDescent="0.2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7"/>
    </row>
    <row r="60" spans="1:21" ht="12.75" customHeight="1" x14ac:dyDescent="0.2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7"/>
    </row>
    <row r="61" spans="1:21" ht="12.75" customHeight="1" x14ac:dyDescent="0.2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7"/>
    </row>
    <row r="62" spans="1:21" ht="12.75" customHeight="1" x14ac:dyDescent="0.2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7"/>
    </row>
    <row r="63" spans="1:21" ht="12.75" customHeight="1" x14ac:dyDescent="0.2">
      <c r="A63" s="35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7"/>
    </row>
    <row r="64" spans="1:21" ht="12.75" customHeight="1" x14ac:dyDescent="0.2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7"/>
    </row>
    <row r="65" spans="1:21" ht="12.75" customHeight="1" x14ac:dyDescent="0.2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7"/>
    </row>
    <row r="66" spans="1:21" ht="12.75" customHeight="1" x14ac:dyDescent="0.2">
      <c r="A66" s="3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7"/>
    </row>
    <row r="67" spans="1:21" ht="12.75" customHeight="1" x14ac:dyDescent="0.2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7"/>
    </row>
    <row r="68" spans="1:21" ht="12.75" customHeight="1" x14ac:dyDescent="0.2">
      <c r="A68" s="35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7"/>
    </row>
    <row r="69" spans="1:21" ht="0.75" customHeight="1" x14ac:dyDescent="0.2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40"/>
    </row>
    <row r="103" spans="1:1" ht="12.75" customHeight="1" x14ac:dyDescent="0.2">
      <c r="A103" s="7"/>
    </row>
  </sheetData>
  <sheetProtection algorithmName="SHA-512" hashValue="FYX+VukCLRDETIlKxOYBjOoGzOqgnEluOO+0gJ+eJDk8N3vkV/IO4uGSMq3evXrg0bdR26PvThVsrJXlbIAdaQ==" saltValue="778gQzYZmqzOmvFQx3bdDw==" spinCount="100000" sheet="1" objects="1" scenarios="1"/>
  <mergeCells count="96">
    <mergeCell ref="D3:U3"/>
    <mergeCell ref="S2:U2"/>
    <mergeCell ref="R19:U19"/>
    <mergeCell ref="R7:U7"/>
    <mergeCell ref="E4:U4"/>
    <mergeCell ref="R17:U17"/>
    <mergeCell ref="E5:H5"/>
    <mergeCell ref="K5:U5"/>
    <mergeCell ref="B24:N24"/>
    <mergeCell ref="R21:U21"/>
    <mergeCell ref="A3:C3"/>
    <mergeCell ref="B2:G2"/>
    <mergeCell ref="K2:Q2"/>
    <mergeCell ref="R22:U22"/>
    <mergeCell ref="A22:N22"/>
    <mergeCell ref="B21:N21"/>
    <mergeCell ref="B19:N19"/>
    <mergeCell ref="B12:N12"/>
    <mergeCell ref="R16:U16"/>
    <mergeCell ref="R14:U14"/>
    <mergeCell ref="B23:N23"/>
    <mergeCell ref="B14:N14"/>
    <mergeCell ref="R23:U23"/>
    <mergeCell ref="B9:N9"/>
    <mergeCell ref="R24:U24"/>
    <mergeCell ref="R25:U25"/>
    <mergeCell ref="B25:N25"/>
    <mergeCell ref="A1:B1"/>
    <mergeCell ref="B15:N15"/>
    <mergeCell ref="R15:U15"/>
    <mergeCell ref="B16:N16"/>
    <mergeCell ref="R18:U18"/>
    <mergeCell ref="C1:U1"/>
    <mergeCell ref="B8:N8"/>
    <mergeCell ref="R9:U9"/>
    <mergeCell ref="B17:N17"/>
    <mergeCell ref="R12:U12"/>
    <mergeCell ref="A11:N11"/>
    <mergeCell ref="A7:N7"/>
    <mergeCell ref="B18:N18"/>
    <mergeCell ref="A26:N26"/>
    <mergeCell ref="B37:N37"/>
    <mergeCell ref="R34:U34"/>
    <mergeCell ref="B33:N33"/>
    <mergeCell ref="R31:U31"/>
    <mergeCell ref="B32:N32"/>
    <mergeCell ref="R27:U27"/>
    <mergeCell ref="R26:U26"/>
    <mergeCell ref="B27:N27"/>
    <mergeCell ref="R28:U28"/>
    <mergeCell ref="B34:N34"/>
    <mergeCell ref="R30:U30"/>
    <mergeCell ref="B30:N30"/>
    <mergeCell ref="B28:N28"/>
    <mergeCell ref="R29:U29"/>
    <mergeCell ref="B31:N31"/>
    <mergeCell ref="A50:U50"/>
    <mergeCell ref="I44:P44"/>
    <mergeCell ref="Q44:U44"/>
    <mergeCell ref="B35:N35"/>
    <mergeCell ref="B41:N41"/>
    <mergeCell ref="A45:H45"/>
    <mergeCell ref="A44:H44"/>
    <mergeCell ref="B42:N42"/>
    <mergeCell ref="R36:U36"/>
    <mergeCell ref="D47:U47"/>
    <mergeCell ref="R42:U42"/>
    <mergeCell ref="R41:U41"/>
    <mergeCell ref="A43:U43"/>
    <mergeCell ref="I45:U45"/>
    <mergeCell ref="A47:C47"/>
    <mergeCell ref="A51:U69"/>
    <mergeCell ref="B29:N29"/>
    <mergeCell ref="R37:U37"/>
    <mergeCell ref="R32:U32"/>
    <mergeCell ref="A46:U46"/>
    <mergeCell ref="R39:U39"/>
    <mergeCell ref="B36:N36"/>
    <mergeCell ref="B39:N39"/>
    <mergeCell ref="R38:U38"/>
    <mergeCell ref="A49:U49"/>
    <mergeCell ref="B40:N40"/>
    <mergeCell ref="R40:U40"/>
    <mergeCell ref="A48:U48"/>
    <mergeCell ref="A38:N38"/>
    <mergeCell ref="R35:U35"/>
    <mergeCell ref="R33:U33"/>
    <mergeCell ref="B20:N20"/>
    <mergeCell ref="R20:U20"/>
    <mergeCell ref="A6:U6"/>
    <mergeCell ref="R10:U10"/>
    <mergeCell ref="R8:U8"/>
    <mergeCell ref="R11:U11"/>
    <mergeCell ref="B10:N10"/>
    <mergeCell ref="B13:N13"/>
    <mergeCell ref="R13:U13"/>
  </mergeCells>
  <phoneticPr fontId="0" type="noConversion"/>
  <dataValidations disablePrompts="1" count="2">
    <dataValidation errorStyle="warning" allowBlank="1" showDropDown="1" errorTitle="Valor incorreto" error="Tecle &quot;X&quot; na opção correta!" sqref="Q8:Q10 Q23:Q25 Q39:Q42 Q27:Q37 Q12:Q21" xr:uid="{00000000-0002-0000-0000-000000000000}"/>
    <dataValidation type="list" allowBlank="1" showInputMessage="1" showErrorMessage="1" error="DIGITAR X" sqref="O27:P37 O8:P10 O23:P25 O39:P42 O12:P21" xr:uid="{00000000-0002-0000-0000-000001000000}">
      <formula1>$Y$1</formula1>
    </dataValidation>
  </dataValidations>
  <pageMargins left="0.55118110236220474" right="0.19685039370078741" top="0.23622047244094491" bottom="0.31496062992125984" header="0.15748031496062992" footer="0.15748031496062992"/>
  <pageSetup paperSize="9" scale="70" fitToHeight="0" orientation="portrait" r:id="rId1"/>
  <headerFooter alignWithMargins="0">
    <oddHeader xml:space="preserve">&amp;C
</oddHeader>
    <oddFooter>&amp;LFRM-PJERJ-005-16&amp;CData:   08/11/2019                           Revisão: 03&amp;RPágina: &amp;P/&amp;N</oddFooter>
  </headerFooter>
  <rowBreaks count="1" manualBreakCount="1">
    <brk id="25" max="2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1DC992670A984A97693BE7588F06D8" ma:contentTypeVersion="4" ma:contentTypeDescription="Crie um novo documento." ma:contentTypeScope="" ma:versionID="bfd515aba5f96897875abb158438a07e">
  <xsd:schema xmlns:xsd="http://www.w3.org/2001/XMLSchema" xmlns:p="http://schemas.microsoft.com/office/2006/metadata/properties" targetNamespace="http://schemas.microsoft.com/office/2006/metadata/properties" ma:root="true" ma:fieldsID="6bcfef7ef81bfcccd62772d0d129db9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0B4E6D1-8325-4076-B40D-5043CF4248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8515B8-735C-4724-A077-99A3C15B59C6}">
  <ds:schemaRefs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042C94-E55E-47A7-A3C4-FCFD0D309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AUD</vt:lpstr>
      <vt:lpstr>AUD!Area_de_impressao</vt:lpstr>
      <vt:lpstr>AUD!Titulos_de_impressao</vt:lpstr>
    </vt:vector>
  </TitlesOfParts>
  <Company>Idéias Avançadas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T. Picarectures</dc:creator>
  <cp:lastModifiedBy>Antonia Thayane de Almeida Viana</cp:lastModifiedBy>
  <cp:lastPrinted>2019-11-01T20:37:56Z</cp:lastPrinted>
  <dcterms:created xsi:type="dcterms:W3CDTF">2008-11-22T23:48:43Z</dcterms:created>
  <dcterms:modified xsi:type="dcterms:W3CDTF">2019-11-07T17:41:02Z</dcterms:modified>
</cp:coreProperties>
</file>