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280" yWindow="-120" windowWidth="16608" windowHeight="11136"/>
  </bookViews>
  <sheets>
    <sheet name="GERAL" sheetId="1" r:id="rId1"/>
  </sheets>
  <definedNames>
    <definedName name="_xlnm._FilterDatabase" localSheetId="0" hidden="1">GERAL!$A$6:$O$8</definedName>
    <definedName name="_xlnm.Print_Area" localSheetId="0">GERAL!$A$1:$P$9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3" i="1" s="1"/>
  <c r="H22" i="1"/>
  <c r="G22" i="1"/>
  <c r="G23" i="1" s="1"/>
  <c r="F22" i="1"/>
  <c r="E22" i="1"/>
  <c r="D22" i="1"/>
  <c r="C22" i="1"/>
  <c r="B23" i="1" s="1"/>
  <c r="B22" i="1"/>
  <c r="J17" i="1"/>
  <c r="J18" i="1" s="1"/>
  <c r="I17" i="1"/>
  <c r="H17" i="1"/>
  <c r="G17" i="1"/>
  <c r="F17" i="1"/>
  <c r="G18" i="1" s="1"/>
  <c r="E17" i="1"/>
  <c r="D17" i="1"/>
  <c r="D18" i="1" s="1"/>
  <c r="C17" i="1"/>
  <c r="B17" i="1"/>
  <c r="J12" i="1"/>
  <c r="I12" i="1"/>
  <c r="H12" i="1"/>
  <c r="G12" i="1"/>
  <c r="F12" i="1"/>
  <c r="E12" i="1"/>
  <c r="D12" i="1"/>
  <c r="C12" i="1"/>
  <c r="B12" i="1"/>
  <c r="A12" i="1"/>
  <c r="D13" i="1" l="1"/>
  <c r="J13" i="1"/>
  <c r="B13" i="1"/>
  <c r="G13" i="1"/>
  <c r="E18" i="1"/>
  <c r="H18" i="1"/>
  <c r="D23" i="1"/>
  <c r="E13" i="1"/>
  <c r="H13" i="1"/>
  <c r="B18" i="1"/>
  <c r="E23" i="1"/>
  <c r="J23" i="1"/>
</calcChain>
</file>

<file path=xl/sharedStrings.xml><?xml version="1.0" encoding="utf-8"?>
<sst xmlns="http://schemas.openxmlformats.org/spreadsheetml/2006/main" count="66" uniqueCount="34">
  <si>
    <t>CORREGEDORIA GERAL DE JUSTIÇA DO ESTADO DO RIO DE JANEIRO - CGJ</t>
  </si>
  <si>
    <t>DIRETORIA GERAL DE FISCALIZAÇÃO E ASSESSORAMENTO JUDICIAL - DGFAJ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</si>
  <si>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</si>
  <si>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Planilha de Controle de Desempenho do GEAP-C</t>
  </si>
  <si>
    <t>SERVENTIA GEAP-C</t>
  </si>
  <si>
    <t>COM REQUISITOS</t>
  </si>
  <si>
    <t>SEM REQUISITOS</t>
  </si>
  <si>
    <t>DATA DE
INÍCIO</t>
  </si>
  <si>
    <t>DATA DE
TÉRMINO</t>
  </si>
  <si>
    <t>AUTOS PARALISADOS HÁ MAIS DE 90 DIAS</t>
  </si>
  <si>
    <t>ACERVO GERAL</t>
  </si>
  <si>
    <t>IPS</t>
  </si>
  <si>
    <t>TOTAL AUTOS PARALISADOS</t>
  </si>
  <si>
    <t>ACERVO</t>
  </si>
  <si>
    <t>Início do GEAP</t>
  </si>
  <si>
    <t>Final do GEAP</t>
  </si>
  <si>
    <t>6 meses após o término</t>
  </si>
  <si>
    <t>Término de GEAP</t>
  </si>
  <si>
    <t>Variação %</t>
  </si>
  <si>
    <t>DATA DA AVALIAÇÃO
(6 meses após término)</t>
  </si>
  <si>
    <t>AUTOS
PARALISADOS HÁ MAIS DE 90 DIAS
(Início do GEAP-C)</t>
  </si>
  <si>
    <t>AUTOS
PARALISADOS HÁ MAIS DE 90 DIAS
(6 meses após o término do GEAP-C)</t>
  </si>
  <si>
    <t>ACERVO GERAL
(início do GEAP)</t>
  </si>
  <si>
    <t>ACERVO GERAL
(6 meses após o término do GEAP-C)</t>
  </si>
  <si>
    <t>IPS
(Início do GEAP-C)</t>
  </si>
  <si>
    <t>IPS
(6 meses após o término GEAP-C)</t>
  </si>
  <si>
    <t>OBS                                                                                                                                                                                                                (valores comparados em relação ao início do apoio e 6 meses após o término)</t>
  </si>
  <si>
    <t>ACERVO GERAL
(Ao término do
 GEAP-C)</t>
  </si>
  <si>
    <r>
      <t xml:space="preserve">Total de GEAP-Cs concedidos 2019            </t>
    </r>
    <r>
      <rPr>
        <b/>
        <sz val="11"/>
        <color theme="1"/>
        <rFont val="Fonte Ecológica Spranq"/>
      </rPr>
      <t xml:space="preserve">   (COM requisitos)</t>
    </r>
  </si>
  <si>
    <t>Total de GEAP-Cs concedidos 2019 
(SEM requisitos)</t>
  </si>
  <si>
    <r>
      <t xml:space="preserve">DIVISÃO DE PROCESSAMENTO ESPECIAL E ARQUIVAMENTO - DIPEA
</t>
    </r>
    <r>
      <rPr>
        <b/>
        <sz val="10"/>
        <color rgb="FFC00000"/>
        <rFont val="Arial"/>
        <family val="2"/>
      </rPr>
      <t>Importante: sempre verifique no site do TJRJ se a versão  impressa do documento está atualizada.</t>
    </r>
    <r>
      <rPr>
        <b/>
        <sz val="10"/>
        <color theme="1"/>
        <rFont val="Arial"/>
        <family val="2"/>
      </rPr>
      <t xml:space="preserve">
</t>
    </r>
  </si>
  <si>
    <t>Total de GEAP-Cs concedidos 2019</t>
  </si>
  <si>
    <t>AUTOS
PARALISADOS HÁ MAIS DE 90 DIAS
(Ao término do 
GEAP-C)</t>
  </si>
  <si>
    <t>IPS
(Ao término do 
GEAP-C)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</si>
</sst>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onte Ecológica Spranq"/>
    </font>
    <font>
      <b/>
      <sz val="10"/>
      <color rgb="FFC00000"/>
      <name val="Arial"/>
      <family val="2"/>
    </font>
    <font>
      <b/>
      <sz val="14"/>
      <color theme="1"/>
      <name val="Fonte Ecológica Spranq"/>
      <family val="2"/>
    </font>
    <font>
      <b/>
      <sz val="13"/>
      <color theme="1"/>
      <name val="Fonte Ecológica Spranq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Fonte Ecológica Spranq"/>
    </font>
    <font>
      <b/>
      <sz val="10"/>
      <color theme="1"/>
      <name val="Fonte Ecológica Spranq"/>
    </font>
    <font>
      <b/>
      <sz val="17"/>
      <color theme="1"/>
      <name val="Source Code Pro Black"/>
      <family val="3"/>
    </font>
    <font>
      <b/>
      <sz val="20"/>
      <color theme="1"/>
      <name val="Fonte Ecológica Spranq"/>
    </font>
    <font>
      <b/>
      <u/>
      <sz val="10"/>
      <color theme="1"/>
      <name val="Fonte Ecológica Spranq"/>
    </font>
    <font>
      <b/>
      <sz val="11"/>
      <color theme="1"/>
      <name val="Fonte Ecológica Spranq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2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15" xfId="0" applyNumberFormat="1" applyFont="1" applyFill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14" fontId="2" fillId="0" borderId="15" xfId="0" applyNumberFormat="1" applyFont="1" applyFill="1" applyBorder="1" applyAlignment="1" applyProtection="1">
      <alignment horizontal="center" vertical="center" wrapText="1"/>
    </xf>
    <xf numFmtId="14" fontId="2" fillId="0" borderId="16" xfId="0" applyNumberFormat="1" applyFont="1" applyFill="1" applyBorder="1" applyAlignment="1" applyProtection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</xf>
    <xf numFmtId="3" fontId="2" fillId="0" borderId="15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horizontal="center" vertical="center" wrapText="1"/>
    </xf>
    <xf numFmtId="165" fontId="2" fillId="0" borderId="17" xfId="1" applyNumberFormat="1" applyFont="1" applyFill="1" applyBorder="1" applyAlignment="1" applyProtection="1">
      <alignment horizontal="center" vertical="center" wrapText="1"/>
    </xf>
    <xf numFmtId="165" fontId="2" fillId="0" borderId="15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0" fillId="0" borderId="0" xfId="0" applyFont="1" applyBorder="1"/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center" vertical="center" wrapText="1"/>
    </xf>
    <xf numFmtId="3" fontId="2" fillId="0" borderId="25" xfId="0" applyNumberFormat="1" applyFont="1" applyFill="1" applyBorder="1" applyAlignment="1" applyProtection="1">
      <alignment horizontal="center" vertical="center" wrapText="1"/>
    </xf>
    <xf numFmtId="3" fontId="2" fillId="0" borderId="15" xfId="0" applyNumberFormat="1" applyFont="1" applyFill="1" applyBorder="1" applyAlignment="1" applyProtection="1">
      <alignment horizontal="center" vertical="center" wrapText="1"/>
    </xf>
    <xf numFmtId="3" fontId="2" fillId="0" borderId="16" xfId="0" applyNumberFormat="1" applyFont="1" applyFill="1" applyBorder="1" applyAlignment="1" applyProtection="1">
      <alignment horizontal="center" vertical="center" wrapText="1"/>
    </xf>
    <xf numFmtId="165" fontId="2" fillId="0" borderId="17" xfId="0" applyNumberFormat="1" applyFont="1" applyFill="1" applyBorder="1" applyAlignment="1" applyProtection="1">
      <alignment horizontal="center" vertical="center" wrapText="1"/>
    </xf>
    <xf numFmtId="165" fontId="2" fillId="0" borderId="16" xfId="0" applyNumberFormat="1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10" fontId="9" fillId="0" borderId="29" xfId="1" applyNumberFormat="1" applyFont="1" applyFill="1" applyBorder="1" applyAlignment="1" applyProtection="1">
      <alignment horizontal="center" vertical="center" wrapText="1"/>
    </xf>
    <xf numFmtId="10" fontId="9" fillId="0" borderId="32" xfId="1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center" vertical="center" wrapText="1"/>
    </xf>
    <xf numFmtId="3" fontId="2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/>
    <xf numFmtId="164" fontId="2" fillId="0" borderId="17" xfId="0" applyNumberFormat="1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10" fontId="9" fillId="0" borderId="28" xfId="1" applyNumberFormat="1" applyFont="1" applyFill="1" applyBorder="1" applyAlignment="1" applyProtection="1">
      <alignment horizontal="center" vertical="center" wrapText="1"/>
    </xf>
    <xf numFmtId="10" fontId="9" fillId="0" borderId="30" xfId="1" applyNumberFormat="1" applyFont="1" applyFill="1" applyBorder="1" applyAlignment="1" applyProtection="1">
      <alignment horizontal="center" vertical="center" wrapText="1"/>
    </xf>
    <xf numFmtId="10" fontId="9" fillId="0" borderId="31" xfId="1" applyNumberFormat="1" applyFont="1" applyFill="1" applyBorder="1" applyAlignment="1" applyProtection="1">
      <alignment horizontal="center" vertical="center" wrapText="1"/>
    </xf>
    <xf numFmtId="10" fontId="9" fillId="0" borderId="33" xfId="1" applyNumberFormat="1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12" fillId="3" borderId="2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 shrinkToFit="1"/>
      <protection locked="0"/>
    </xf>
    <xf numFmtId="0" fontId="9" fillId="2" borderId="12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gem" xfId="1" builtinId="5"/>
  </cellStyles>
  <dxfs count="35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491416</xdr:colOff>
      <xdr:row>0</xdr:row>
      <xdr:rowOff>0</xdr:rowOff>
    </xdr:from>
    <xdr:to>
      <xdr:col>0</xdr:col>
      <xdr:colOff>1247775</xdr:colOff>
      <xdr:row>2</xdr:row>
      <xdr:rowOff>190498</xdr:rowOff>
    </xdr:to>
    <xdr:pic>
      <xdr:nvPicPr>
        <xdr:cNvPr id="2" name="Imagem 1" descr="Descrição: Descrição: Descrição: Descrição: cid:image001.png@01CF0C7D.7E2E42C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16" y="0"/>
          <a:ext cx="756359" cy="81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7</xdr:row>
          <xdr:rowOff>49530</xdr:rowOff>
        </xdr:from>
        <xdr:to>
          <xdr:col>1</xdr:col>
          <xdr:colOff>571500</xdr:colOff>
          <xdr:row>7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7</xdr:row>
          <xdr:rowOff>68580</xdr:rowOff>
        </xdr:from>
        <xdr:to>
          <xdr:col>2</xdr:col>
          <xdr:colOff>590550</xdr:colOff>
          <xdr:row>7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114300</xdr:rowOff>
        </xdr:from>
        <xdr:to>
          <xdr:col>15</xdr:col>
          <xdr:colOff>468630</xdr:colOff>
          <xdr:row>7</xdr:row>
          <xdr:rowOff>316230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735330</xdr:colOff>
          <xdr:row>7</xdr:row>
          <xdr:rowOff>114300</xdr:rowOff>
        </xdr:from>
        <xdr:to>
          <xdr:col>15</xdr:col>
          <xdr:colOff>963930</xdr:colOff>
          <xdr:row>7</xdr:row>
          <xdr:rowOff>316230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114300</xdr:rowOff>
        </xdr:from>
        <xdr:to>
          <xdr:col>15</xdr:col>
          <xdr:colOff>468630</xdr:colOff>
          <xdr:row>7</xdr:row>
          <xdr:rowOff>316230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735330</xdr:colOff>
          <xdr:row>7</xdr:row>
          <xdr:rowOff>114300</xdr:rowOff>
        </xdr:from>
        <xdr:to>
          <xdr:col>15</xdr:col>
          <xdr:colOff>963930</xdr:colOff>
          <xdr:row>7</xdr:row>
          <xdr:rowOff>316230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7</xdr:row>
          <xdr:rowOff>114300</xdr:rowOff>
        </xdr:from>
        <xdr:to>
          <xdr:col>16</xdr:col>
          <xdr:colOff>468630</xdr:colOff>
          <xdr:row>7</xdr:row>
          <xdr:rowOff>316230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735330</xdr:colOff>
          <xdr:row>7</xdr:row>
          <xdr:rowOff>114300</xdr:rowOff>
        </xdr:from>
        <xdr:to>
          <xdr:col>16</xdr:col>
          <xdr:colOff>963930</xdr:colOff>
          <xdr:row>7</xdr:row>
          <xdr:rowOff>316230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7</xdr:row>
          <xdr:rowOff>114300</xdr:rowOff>
        </xdr:from>
        <xdr:to>
          <xdr:col>16</xdr:col>
          <xdr:colOff>468630</xdr:colOff>
          <xdr:row>7</xdr:row>
          <xdr:rowOff>316230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735330</xdr:colOff>
          <xdr:row>7</xdr:row>
          <xdr:rowOff>114300</xdr:rowOff>
        </xdr:from>
        <xdr:to>
          <xdr:col>16</xdr:col>
          <xdr:colOff>963930</xdr:colOff>
          <xdr:row>7</xdr:row>
          <xdr:rowOff>316230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7</xdr:row>
          <xdr:rowOff>114300</xdr:rowOff>
        </xdr:from>
        <xdr:to>
          <xdr:col>17</xdr:col>
          <xdr:colOff>468630</xdr:colOff>
          <xdr:row>7</xdr:row>
          <xdr:rowOff>316230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735330</xdr:colOff>
          <xdr:row>7</xdr:row>
          <xdr:rowOff>114300</xdr:rowOff>
        </xdr:from>
        <xdr:to>
          <xdr:col>17</xdr:col>
          <xdr:colOff>963930</xdr:colOff>
          <xdr:row>7</xdr:row>
          <xdr:rowOff>316230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7</xdr:row>
          <xdr:rowOff>114300</xdr:rowOff>
        </xdr:from>
        <xdr:to>
          <xdr:col>17</xdr:col>
          <xdr:colOff>468630</xdr:colOff>
          <xdr:row>7</xdr:row>
          <xdr:rowOff>316230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735330</xdr:colOff>
          <xdr:row>7</xdr:row>
          <xdr:rowOff>114300</xdr:rowOff>
        </xdr:from>
        <xdr:to>
          <xdr:col>17</xdr:col>
          <xdr:colOff>963930</xdr:colOff>
          <xdr:row>7</xdr:row>
          <xdr:rowOff>316230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114300</xdr:rowOff>
        </xdr:from>
        <xdr:to>
          <xdr:col>15</xdr:col>
          <xdr:colOff>468630</xdr:colOff>
          <xdr:row>7</xdr:row>
          <xdr:rowOff>316230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735330</xdr:colOff>
          <xdr:row>7</xdr:row>
          <xdr:rowOff>114300</xdr:rowOff>
        </xdr:from>
        <xdr:to>
          <xdr:col>15</xdr:col>
          <xdr:colOff>963930</xdr:colOff>
          <xdr:row>7</xdr:row>
          <xdr:rowOff>316230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114300</xdr:rowOff>
        </xdr:from>
        <xdr:to>
          <xdr:col>15</xdr:col>
          <xdr:colOff>468630</xdr:colOff>
          <xdr:row>7</xdr:row>
          <xdr:rowOff>316230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735330</xdr:colOff>
          <xdr:row>7</xdr:row>
          <xdr:rowOff>114300</xdr:rowOff>
        </xdr:from>
        <xdr:to>
          <xdr:col>15</xdr:col>
          <xdr:colOff>963930</xdr:colOff>
          <xdr:row>7</xdr:row>
          <xdr:rowOff>316230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7</xdr:row>
          <xdr:rowOff>114300</xdr:rowOff>
        </xdr:from>
        <xdr:to>
          <xdr:col>16</xdr:col>
          <xdr:colOff>468630</xdr:colOff>
          <xdr:row>7</xdr:row>
          <xdr:rowOff>316230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735330</xdr:colOff>
          <xdr:row>7</xdr:row>
          <xdr:rowOff>114300</xdr:rowOff>
        </xdr:from>
        <xdr:to>
          <xdr:col>16</xdr:col>
          <xdr:colOff>963930</xdr:colOff>
          <xdr:row>7</xdr:row>
          <xdr:rowOff>316230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7</xdr:row>
          <xdr:rowOff>114300</xdr:rowOff>
        </xdr:from>
        <xdr:to>
          <xdr:col>16</xdr:col>
          <xdr:colOff>468630</xdr:colOff>
          <xdr:row>7</xdr:row>
          <xdr:rowOff>316230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735330</xdr:colOff>
          <xdr:row>7</xdr:row>
          <xdr:rowOff>114300</xdr:rowOff>
        </xdr:from>
        <xdr:to>
          <xdr:col>16</xdr:col>
          <xdr:colOff>963930</xdr:colOff>
          <xdr:row>7</xdr:row>
          <xdr:rowOff>316230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7</xdr:row>
          <xdr:rowOff>114300</xdr:rowOff>
        </xdr:from>
        <xdr:to>
          <xdr:col>17</xdr:col>
          <xdr:colOff>468630</xdr:colOff>
          <xdr:row>7</xdr:row>
          <xdr:rowOff>316230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735330</xdr:colOff>
          <xdr:row>7</xdr:row>
          <xdr:rowOff>114300</xdr:rowOff>
        </xdr:from>
        <xdr:to>
          <xdr:col>17</xdr:col>
          <xdr:colOff>963930</xdr:colOff>
          <xdr:row>7</xdr:row>
          <xdr:rowOff>316230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7</xdr:row>
          <xdr:rowOff>114300</xdr:rowOff>
        </xdr:from>
        <xdr:to>
          <xdr:col>17</xdr:col>
          <xdr:colOff>468630</xdr:colOff>
          <xdr:row>7</xdr:row>
          <xdr:rowOff>316230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735330</xdr:colOff>
          <xdr:row>7</xdr:row>
          <xdr:rowOff>114300</xdr:rowOff>
        </xdr:from>
        <xdr:to>
          <xdr:col>17</xdr:col>
          <xdr:colOff>963930</xdr:colOff>
          <xdr:row>7</xdr:row>
          <xdr:rowOff>316230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showGridLines="0" tabSelected="1" topLeftCell="A8" zoomScale="80" zoomScaleNormal="80" workbookViewId="0">
      <selection activeCell="N8" sqref="N8"/>
    </sheetView>
  </sheetViews>
  <sheetFormatPr defaultRowHeight="14.4"/>
  <cols>
    <col min="1" max="1" width="25.68359375" style="4" customWidth="1"/>
    <col min="2" max="3" width="13.68359375" style="4" customWidth="1"/>
    <col min="4" max="4" width="17.68359375" style="4" customWidth="1"/>
    <col min="5" max="6" width="16.68359375" style="4" customWidth="1"/>
    <col min="7" max="18" width="18.68359375" style="4" customWidth="1"/>
    <col min="19" max="16384" width="8.83984375" style="4"/>
  </cols>
  <sheetData>
    <row r="1" spans="1:19" ht="21.6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9" ht="21.9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9" ht="34.200000000000003" customHeight="1">
      <c r="A3" s="76" t="s">
        <v>30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9" ht="15.3" thickBot="1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9" ht="30" customHeight="1" thickBot="1">
      <c r="A5" s="79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1"/>
      <c r="S5" s="5"/>
    </row>
    <row r="6" spans="1:19" ht="40" customHeight="1">
      <c r="A6" s="66" t="s">
        <v>4</v>
      </c>
      <c r="B6" s="68" t="s">
        <v>5</v>
      </c>
      <c r="C6" s="68" t="s">
        <v>6</v>
      </c>
      <c r="D6" s="70" t="s">
        <v>7</v>
      </c>
      <c r="E6" s="68" t="s">
        <v>8</v>
      </c>
      <c r="F6" s="64" t="s">
        <v>19</v>
      </c>
      <c r="G6" s="66" t="s">
        <v>20</v>
      </c>
      <c r="H6" s="68" t="s">
        <v>32</v>
      </c>
      <c r="I6" s="64" t="s">
        <v>21</v>
      </c>
      <c r="J6" s="66" t="s">
        <v>22</v>
      </c>
      <c r="K6" s="68" t="s">
        <v>27</v>
      </c>
      <c r="L6" s="64" t="s">
        <v>23</v>
      </c>
      <c r="M6" s="66" t="s">
        <v>24</v>
      </c>
      <c r="N6" s="68" t="s">
        <v>33</v>
      </c>
      <c r="O6" s="64" t="s">
        <v>25</v>
      </c>
      <c r="P6" s="57" t="s">
        <v>26</v>
      </c>
      <c r="Q6" s="58"/>
      <c r="R6" s="59"/>
      <c r="S6" s="5"/>
    </row>
    <row r="7" spans="1:19" ht="70" customHeight="1">
      <c r="A7" s="67"/>
      <c r="B7" s="69"/>
      <c r="C7" s="69"/>
      <c r="D7" s="71"/>
      <c r="E7" s="69"/>
      <c r="F7" s="65"/>
      <c r="G7" s="67"/>
      <c r="H7" s="69"/>
      <c r="I7" s="65"/>
      <c r="J7" s="67"/>
      <c r="K7" s="69"/>
      <c r="L7" s="65"/>
      <c r="M7" s="67"/>
      <c r="N7" s="69"/>
      <c r="O7" s="65"/>
      <c r="P7" s="6" t="s">
        <v>9</v>
      </c>
      <c r="Q7" s="7" t="s">
        <v>10</v>
      </c>
      <c r="R7" s="8" t="s">
        <v>11</v>
      </c>
    </row>
    <row r="8" spans="1:19" ht="30" customHeight="1">
      <c r="A8" s="9"/>
      <c r="B8" s="10"/>
      <c r="C8" s="10"/>
      <c r="D8" s="11"/>
      <c r="E8" s="11"/>
      <c r="F8" s="12"/>
      <c r="G8" s="13"/>
      <c r="H8" s="1"/>
      <c r="I8" s="2"/>
      <c r="J8" s="3"/>
      <c r="K8" s="14"/>
      <c r="L8" s="15"/>
      <c r="M8" s="16"/>
      <c r="N8" s="17"/>
      <c r="O8" s="17"/>
      <c r="P8" s="18"/>
      <c r="Q8" s="18"/>
      <c r="R8" s="18"/>
    </row>
    <row r="9" spans="1:19" ht="10" customHeight="1" thickBot="1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9"/>
    </row>
    <row r="10" spans="1:19" ht="30" customHeight="1">
      <c r="A10" s="53" t="s">
        <v>31</v>
      </c>
      <c r="B10" s="44" t="s">
        <v>12</v>
      </c>
      <c r="C10" s="44"/>
      <c r="D10" s="60"/>
      <c r="E10" s="61" t="s">
        <v>13</v>
      </c>
      <c r="F10" s="46"/>
      <c r="G10" s="46"/>
      <c r="H10" s="61" t="s">
        <v>11</v>
      </c>
      <c r="I10" s="46"/>
      <c r="J10" s="47"/>
      <c r="K10" s="20"/>
      <c r="L10" s="21"/>
      <c r="M10" s="22"/>
      <c r="N10" s="22"/>
      <c r="O10" s="22"/>
      <c r="P10" s="22"/>
      <c r="Q10" s="22"/>
    </row>
    <row r="11" spans="1:19" ht="30" customHeight="1">
      <c r="A11" s="56"/>
      <c r="B11" s="23" t="s">
        <v>14</v>
      </c>
      <c r="C11" s="23" t="s">
        <v>15</v>
      </c>
      <c r="D11" s="24" t="s">
        <v>16</v>
      </c>
      <c r="E11" s="25" t="s">
        <v>14</v>
      </c>
      <c r="F11" s="23" t="s">
        <v>17</v>
      </c>
      <c r="G11" s="26" t="s">
        <v>16</v>
      </c>
      <c r="H11" s="27" t="s">
        <v>14</v>
      </c>
      <c r="I11" s="23" t="s">
        <v>17</v>
      </c>
      <c r="J11" s="24" t="s">
        <v>16</v>
      </c>
      <c r="K11" s="28"/>
      <c r="L11" s="21"/>
      <c r="M11" s="22"/>
      <c r="N11" s="22"/>
      <c r="O11" s="22"/>
      <c r="P11" s="22"/>
      <c r="Q11" s="22"/>
    </row>
    <row r="12" spans="1:19" ht="30" customHeight="1">
      <c r="A12" s="29">
        <f>COUNTA(A8:A8)</f>
        <v>0</v>
      </c>
      <c r="B12" s="30">
        <f t="shared" ref="B12:J12" si="0">SUM(G8:G8)</f>
        <v>0</v>
      </c>
      <c r="C12" s="30">
        <f t="shared" si="0"/>
        <v>0</v>
      </c>
      <c r="D12" s="31">
        <f t="shared" si="0"/>
        <v>0</v>
      </c>
      <c r="E12" s="32">
        <f t="shared" si="0"/>
        <v>0</v>
      </c>
      <c r="F12" s="33">
        <f t="shared" si="0"/>
        <v>0</v>
      </c>
      <c r="G12" s="34">
        <f t="shared" si="0"/>
        <v>0</v>
      </c>
      <c r="H12" s="35">
        <f t="shared" si="0"/>
        <v>0</v>
      </c>
      <c r="I12" s="17">
        <f t="shared" si="0"/>
        <v>0</v>
      </c>
      <c r="J12" s="36">
        <f t="shared" si="0"/>
        <v>0</v>
      </c>
      <c r="K12" s="28"/>
      <c r="L12" s="21"/>
      <c r="M12" s="22"/>
      <c r="N12" s="22"/>
      <c r="O12" s="22"/>
      <c r="P12" s="22"/>
      <c r="Q12" s="22"/>
    </row>
    <row r="13" spans="1:19" ht="30" customHeight="1" thickBot="1">
      <c r="A13" s="37" t="s">
        <v>18</v>
      </c>
      <c r="B13" s="48" t="e">
        <f>(C12-B12)/B12</f>
        <v>#DIV/0!</v>
      </c>
      <c r="C13" s="48"/>
      <c r="D13" s="38" t="e">
        <f>(D12-C12)/C12</f>
        <v>#DIV/0!</v>
      </c>
      <c r="E13" s="49" t="e">
        <f>(F12-E12)/E12</f>
        <v>#DIV/0!</v>
      </c>
      <c r="F13" s="50"/>
      <c r="G13" s="39" t="e">
        <f>(G12-F12)/F12</f>
        <v>#DIV/0!</v>
      </c>
      <c r="H13" s="51" t="e">
        <f>(I12-H12)/H12</f>
        <v>#DIV/0!</v>
      </c>
      <c r="I13" s="50"/>
      <c r="J13" s="39" t="e">
        <f>(J12-I12)/I12</f>
        <v>#DIV/0!</v>
      </c>
      <c r="K13" s="22"/>
      <c r="L13" s="22"/>
      <c r="M13" s="22"/>
      <c r="N13" s="22"/>
      <c r="O13" s="22"/>
      <c r="P13" s="22"/>
      <c r="Q13" s="22"/>
    </row>
    <row r="14" spans="1:19" ht="20.100000000000001" customHeight="1" thickBo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22"/>
      <c r="L14" s="22"/>
      <c r="M14" s="22"/>
      <c r="N14" s="22"/>
      <c r="O14" s="22"/>
    </row>
    <row r="15" spans="1:19" ht="30" customHeight="1">
      <c r="A15" s="53" t="s">
        <v>28</v>
      </c>
      <c r="B15" s="44" t="s">
        <v>12</v>
      </c>
      <c r="C15" s="44"/>
      <c r="D15" s="45"/>
      <c r="E15" s="46" t="s">
        <v>13</v>
      </c>
      <c r="F15" s="46"/>
      <c r="G15" s="47"/>
      <c r="H15" s="46" t="s">
        <v>11</v>
      </c>
      <c r="I15" s="46"/>
      <c r="J15" s="47"/>
      <c r="K15" s="22"/>
      <c r="L15" s="22"/>
      <c r="M15" s="22"/>
      <c r="N15" s="22"/>
      <c r="O15" s="22"/>
    </row>
    <row r="16" spans="1:19" ht="30" customHeight="1">
      <c r="A16" s="54"/>
      <c r="B16" s="23" t="s">
        <v>14</v>
      </c>
      <c r="C16" s="23" t="s">
        <v>15</v>
      </c>
      <c r="D16" s="24" t="s">
        <v>16</v>
      </c>
      <c r="E16" s="25" t="s">
        <v>14</v>
      </c>
      <c r="F16" s="23" t="s">
        <v>17</v>
      </c>
      <c r="G16" s="24" t="s">
        <v>16</v>
      </c>
      <c r="H16" s="25" t="s">
        <v>14</v>
      </c>
      <c r="I16" s="23" t="s">
        <v>17</v>
      </c>
      <c r="J16" s="24" t="s">
        <v>16</v>
      </c>
      <c r="K16" s="22"/>
      <c r="L16" s="22"/>
      <c r="M16" s="22"/>
      <c r="N16" s="22"/>
      <c r="O16" s="22"/>
    </row>
    <row r="17" spans="1:15" ht="30" customHeight="1">
      <c r="A17" s="29">
        <v>0</v>
      </c>
      <c r="B17" s="30" t="e">
        <f>SUM(G8,#REF!,#REF!,#REF!,#REF!)</f>
        <v>#REF!</v>
      </c>
      <c r="C17" s="30" t="e">
        <f>SUM(H8,#REF!,#REF!,#REF!,#REF!)</f>
        <v>#REF!</v>
      </c>
      <c r="D17" s="40" t="e">
        <f>SUM(I8,#REF!,#REF!,#REF!,#REF!)</f>
        <v>#REF!</v>
      </c>
      <c r="E17" s="41" t="e">
        <f>SUM(J8,#REF!,#REF!,#REF!,#REF!)</f>
        <v>#REF!</v>
      </c>
      <c r="F17" s="33" t="e">
        <f>SUM(K8,#REF!,#REF!,#REF!,#REF!)</f>
        <v>#REF!</v>
      </c>
      <c r="G17" s="34" t="e">
        <f>SUM(L8,#REF!,#REF!,#REF!,#REF!)</f>
        <v>#REF!</v>
      </c>
      <c r="H17" s="35" t="e">
        <f>SUM(M8,#REF!,#REF!,#REF!,#REF!)</f>
        <v>#REF!</v>
      </c>
      <c r="I17" s="17" t="e">
        <f>SUM(N8,#REF!,#REF!,#REF!,#REF!)</f>
        <v>#REF!</v>
      </c>
      <c r="J17" s="36" t="e">
        <f>SUM(O8,#REF!,#REF!,#REF!,#REF!)</f>
        <v>#REF!</v>
      </c>
      <c r="K17" s="22"/>
      <c r="L17" s="22"/>
      <c r="M17" s="22"/>
      <c r="N17" s="22"/>
      <c r="O17" s="22"/>
    </row>
    <row r="18" spans="1:15" ht="30" customHeight="1" thickBot="1">
      <c r="A18" s="37" t="s">
        <v>18</v>
      </c>
      <c r="B18" s="48" t="e">
        <f>(C17-B17)/B17</f>
        <v>#REF!</v>
      </c>
      <c r="C18" s="48"/>
      <c r="D18" s="39" t="e">
        <f>(D17-C17)/C17</f>
        <v>#REF!</v>
      </c>
      <c r="E18" s="51" t="e">
        <f>(F17-E17)/E17</f>
        <v>#REF!</v>
      </c>
      <c r="F18" s="50"/>
      <c r="G18" s="39" t="e">
        <f>(G17-F17)/F17</f>
        <v>#REF!</v>
      </c>
      <c r="H18" s="51" t="e">
        <f>(I17-H17)/H17</f>
        <v>#REF!</v>
      </c>
      <c r="I18" s="50"/>
      <c r="J18" s="39" t="e">
        <f>(J17-I17)/I17</f>
        <v>#REF!</v>
      </c>
      <c r="K18" s="22"/>
      <c r="L18" s="22"/>
      <c r="M18" s="22"/>
      <c r="N18" s="22"/>
      <c r="O18" s="22"/>
    </row>
    <row r="19" spans="1:15" ht="20.100000000000001" customHeight="1" thickBo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42"/>
      <c r="L19" s="42"/>
      <c r="M19" s="42"/>
      <c r="N19" s="42"/>
      <c r="O19" s="42"/>
    </row>
    <row r="20" spans="1:15" ht="30" customHeight="1">
      <c r="A20" s="53" t="s">
        <v>29</v>
      </c>
      <c r="B20" s="44" t="s">
        <v>12</v>
      </c>
      <c r="C20" s="44"/>
      <c r="D20" s="45"/>
      <c r="E20" s="46" t="s">
        <v>13</v>
      </c>
      <c r="F20" s="46"/>
      <c r="G20" s="47"/>
      <c r="H20" s="46" t="s">
        <v>11</v>
      </c>
      <c r="I20" s="46"/>
      <c r="J20" s="47"/>
      <c r="K20" s="42"/>
      <c r="L20" s="42"/>
      <c r="M20" s="42"/>
      <c r="N20" s="42"/>
      <c r="O20" s="42"/>
    </row>
    <row r="21" spans="1:15" ht="30" customHeight="1">
      <c r="A21" s="56"/>
      <c r="B21" s="23" t="s">
        <v>14</v>
      </c>
      <c r="C21" s="23" t="s">
        <v>15</v>
      </c>
      <c r="D21" s="24" t="s">
        <v>16</v>
      </c>
      <c r="E21" s="25" t="s">
        <v>14</v>
      </c>
      <c r="F21" s="23" t="s">
        <v>17</v>
      </c>
      <c r="G21" s="24" t="s">
        <v>16</v>
      </c>
      <c r="H21" s="25" t="s">
        <v>14</v>
      </c>
      <c r="I21" s="23" t="s">
        <v>17</v>
      </c>
      <c r="J21" s="24" t="s">
        <v>16</v>
      </c>
      <c r="K21" s="42"/>
      <c r="L21" s="42"/>
      <c r="M21" s="42"/>
      <c r="N21" s="42"/>
      <c r="O21" s="42"/>
    </row>
    <row r="22" spans="1:15" ht="30" customHeight="1">
      <c r="A22" s="29">
        <v>0</v>
      </c>
      <c r="B22" s="30" t="e">
        <f>SUM(#REF!,#REF!,#REF!,#REF!,#REF!)</f>
        <v>#REF!</v>
      </c>
      <c r="C22" s="30" t="e">
        <f>SUM(#REF!,#REF!,#REF!,#REF!,#REF!)</f>
        <v>#REF!</v>
      </c>
      <c r="D22" s="40" t="e">
        <f>SUM(#REF!,#REF!,#REF!,#REF!,#REF!)</f>
        <v>#REF!</v>
      </c>
      <c r="E22" s="43" t="e">
        <f>SUM(#REF!,#REF!,#REF!,#REF!,#REF!)</f>
        <v>#REF!</v>
      </c>
      <c r="F22" s="30" t="e">
        <f>SUM(#REF!,#REF!,#REF!,#REF!,#REF!)</f>
        <v>#REF!</v>
      </c>
      <c r="G22" s="40" t="e">
        <f>SUM(#REF!,#REF!,#REF!,#REF!,#REF!)</f>
        <v>#REF!</v>
      </c>
      <c r="H22" s="35" t="e">
        <f>SUM(#REF!,#REF!,#REF!,#REF!,#REF!)</f>
        <v>#REF!</v>
      </c>
      <c r="I22" s="17" t="e">
        <f>SUM(#REF!,#REF!,#REF!,#REF!,#REF!)</f>
        <v>#REF!</v>
      </c>
      <c r="J22" s="36" t="e">
        <f>SUM(O8:O8,#REF!,#REF!,#REF!,#REF!)</f>
        <v>#REF!</v>
      </c>
      <c r="K22" s="42"/>
      <c r="L22" s="42"/>
      <c r="M22" s="42"/>
      <c r="N22" s="42"/>
      <c r="O22" s="42"/>
    </row>
    <row r="23" spans="1:15" ht="30" customHeight="1" thickBot="1">
      <c r="A23" s="37" t="s">
        <v>18</v>
      </c>
      <c r="B23" s="48" t="e">
        <f>(C22-B22)/B22</f>
        <v>#REF!</v>
      </c>
      <c r="C23" s="48"/>
      <c r="D23" s="39" t="e">
        <f>(D22-C22)/C22</f>
        <v>#REF!</v>
      </c>
      <c r="E23" s="51" t="e">
        <f>(F22-E22)/E22</f>
        <v>#REF!</v>
      </c>
      <c r="F23" s="50"/>
      <c r="G23" s="39" t="e">
        <f>(G22-F22)/F22</f>
        <v>#REF!</v>
      </c>
      <c r="H23" s="51" t="e">
        <f>(I22-H22)/H22</f>
        <v>#REF!</v>
      </c>
      <c r="I23" s="50"/>
      <c r="J23" s="39" t="e">
        <f>(J22-I22)/I22</f>
        <v>#REF!</v>
      </c>
      <c r="K23" s="42"/>
      <c r="L23" s="42"/>
      <c r="M23" s="42"/>
      <c r="N23" s="42"/>
      <c r="O23" s="42"/>
    </row>
  </sheetData>
  <mergeCells count="45">
    <mergeCell ref="A1:R1"/>
    <mergeCell ref="A2:R2"/>
    <mergeCell ref="A3:R3"/>
    <mergeCell ref="A4:R4"/>
    <mergeCell ref="A5:R5"/>
    <mergeCell ref="E6:E7"/>
    <mergeCell ref="L6:L7"/>
    <mergeCell ref="M6:M7"/>
    <mergeCell ref="N6:N7"/>
    <mergeCell ref="O6:O7"/>
    <mergeCell ref="P6:R6"/>
    <mergeCell ref="A10:A11"/>
    <mergeCell ref="B10:D10"/>
    <mergeCell ref="E10:G10"/>
    <mergeCell ref="H10:J10"/>
    <mergeCell ref="A9:P9"/>
    <mergeCell ref="F6:F7"/>
    <mergeCell ref="G6:G7"/>
    <mergeCell ref="H6:H7"/>
    <mergeCell ref="I6:I7"/>
    <mergeCell ref="J6:J7"/>
    <mergeCell ref="K6:K7"/>
    <mergeCell ref="A6:A7"/>
    <mergeCell ref="B6:B7"/>
    <mergeCell ref="C6:C7"/>
    <mergeCell ref="D6:D7"/>
    <mergeCell ref="B23:C23"/>
    <mergeCell ref="E23:F23"/>
    <mergeCell ref="H23:I23"/>
    <mergeCell ref="A14:J14"/>
    <mergeCell ref="A15:A16"/>
    <mergeCell ref="B15:D15"/>
    <mergeCell ref="E15:G15"/>
    <mergeCell ref="H15:J15"/>
    <mergeCell ref="B18:C18"/>
    <mergeCell ref="E18:F18"/>
    <mergeCell ref="H18:I18"/>
    <mergeCell ref="A19:J19"/>
    <mergeCell ref="A20:A21"/>
    <mergeCell ref="B20:D20"/>
    <mergeCell ref="E20:G20"/>
    <mergeCell ref="H20:J20"/>
    <mergeCell ref="B13:C13"/>
    <mergeCell ref="E13:F13"/>
    <mergeCell ref="H13:I13"/>
  </mergeCells>
  <conditionalFormatting sqref="B13:C13">
    <cfRule type="cellIs" dxfId="34" priority="181" operator="greaterThan">
      <formula>1%</formula>
    </cfRule>
    <cfRule type="cellIs" dxfId="33" priority="182" operator="lessThan">
      <formula>1%</formula>
    </cfRule>
  </conditionalFormatting>
  <conditionalFormatting sqref="D13:E13">
    <cfRule type="cellIs" dxfId="32" priority="179" operator="greaterThan">
      <formula>1%</formula>
    </cfRule>
    <cfRule type="cellIs" dxfId="31" priority="180" operator="greaterThan">
      <formula>1%</formula>
    </cfRule>
  </conditionalFormatting>
  <conditionalFormatting sqref="B18:C18">
    <cfRule type="cellIs" dxfId="30" priority="177" operator="greaterThan">
      <formula>1%</formula>
    </cfRule>
    <cfRule type="cellIs" dxfId="29" priority="178" operator="lessThan">
      <formula>1%</formula>
    </cfRule>
  </conditionalFormatting>
  <conditionalFormatting sqref="B23:C23">
    <cfRule type="cellIs" dxfId="28" priority="175" operator="greaterThan">
      <formula>1%</formula>
    </cfRule>
    <cfRule type="cellIs" dxfId="27" priority="176" operator="lessThan">
      <formula>1%</formula>
    </cfRule>
  </conditionalFormatting>
  <conditionalFormatting sqref="D18">
    <cfRule type="cellIs" dxfId="26" priority="173" operator="lessThan">
      <formula>0.01</formula>
    </cfRule>
    <cfRule type="cellIs" dxfId="25" priority="174" operator="greaterThan">
      <formula>0.01</formula>
    </cfRule>
  </conditionalFormatting>
  <conditionalFormatting sqref="D23">
    <cfRule type="cellIs" dxfId="24" priority="171" operator="lessThan">
      <formula>0.01</formula>
    </cfRule>
    <cfRule type="cellIs" dxfId="23" priority="172" operator="greaterThan">
      <formula>0.01</formula>
    </cfRule>
  </conditionalFormatting>
  <conditionalFormatting sqref="E13:F13">
    <cfRule type="cellIs" dxfId="22" priority="169" operator="lessThan">
      <formula>0.01</formula>
    </cfRule>
    <cfRule type="cellIs" dxfId="21" priority="170" operator="greaterThan">
      <formula>0.01</formula>
    </cfRule>
  </conditionalFormatting>
  <conditionalFormatting sqref="G13">
    <cfRule type="cellIs" dxfId="20" priority="167" operator="lessThan">
      <formula>0.01</formula>
    </cfRule>
    <cfRule type="cellIs" dxfId="19" priority="168" operator="greaterThan">
      <formula>0.01</formula>
    </cfRule>
  </conditionalFormatting>
  <conditionalFormatting sqref="J13">
    <cfRule type="cellIs" dxfId="18" priority="166" operator="lessThan">
      <formula>0.01</formula>
    </cfRule>
  </conditionalFormatting>
  <conditionalFormatting sqref="H13:I13">
    <cfRule type="cellIs" dxfId="17" priority="164" operator="lessThan">
      <formula>0.01</formula>
    </cfRule>
    <cfRule type="cellIs" dxfId="16" priority="165" operator="greaterThan">
      <formula>0.01</formula>
    </cfRule>
  </conditionalFormatting>
  <conditionalFormatting sqref="E18:F18">
    <cfRule type="cellIs" dxfId="15" priority="162" operator="lessThan">
      <formula>0.01</formula>
    </cfRule>
    <cfRule type="cellIs" dxfId="14" priority="163" operator="greaterThan">
      <formula>0.01</formula>
    </cfRule>
  </conditionalFormatting>
  <conditionalFormatting sqref="G18">
    <cfRule type="cellIs" dxfId="13" priority="160" operator="lessThan">
      <formula>0.01</formula>
    </cfRule>
    <cfRule type="cellIs" dxfId="12" priority="161" operator="greaterThan">
      <formula>0.01</formula>
    </cfRule>
  </conditionalFormatting>
  <conditionalFormatting sqref="H18:I18">
    <cfRule type="cellIs" dxfId="11" priority="158" operator="lessThan">
      <formula>0.01</formula>
    </cfRule>
    <cfRule type="cellIs" dxfId="10" priority="159" operator="greaterThan">
      <formula>0.01</formula>
    </cfRule>
  </conditionalFormatting>
  <conditionalFormatting sqref="J18">
    <cfRule type="cellIs" dxfId="9" priority="156" operator="lessThan">
      <formula>0.01</formula>
    </cfRule>
    <cfRule type="cellIs" dxfId="8" priority="157" operator="greaterThan">
      <formula>0.01</formula>
    </cfRule>
  </conditionalFormatting>
  <conditionalFormatting sqref="I8">
    <cfRule type="iconSet" priority="146">
      <iconSet iconSet="3ArrowsGray">
        <cfvo type="percent" val="0"/>
        <cfvo type="formula" val="$H$8"/>
        <cfvo type="formula" val="$H$8" gte="0"/>
      </iconSet>
    </cfRule>
  </conditionalFormatting>
  <conditionalFormatting sqref="K8">
    <cfRule type="iconSet" priority="137">
      <iconSet iconSet="3ArrowsGray">
        <cfvo type="percent" val="0"/>
        <cfvo type="formula" val="$J$8"/>
        <cfvo type="formula" val="$J$8" gte="0"/>
      </iconSet>
    </cfRule>
  </conditionalFormatting>
  <conditionalFormatting sqref="L8">
    <cfRule type="iconSet" priority="136">
      <iconSet iconSet="3ArrowsGray">
        <cfvo type="percent" val="0"/>
        <cfvo type="formula" val="$K$8"/>
        <cfvo type="formula" val="$K$8" gte="0"/>
      </iconSet>
    </cfRule>
  </conditionalFormatting>
  <conditionalFormatting sqref="N8">
    <cfRule type="iconSet" priority="119">
      <iconSet iconSet="3ArrowsGray">
        <cfvo type="percent" val="0"/>
        <cfvo type="formula" val="$M$8"/>
        <cfvo type="formula" val="$M$8" gte="0"/>
      </iconSet>
    </cfRule>
  </conditionalFormatting>
  <conditionalFormatting sqref="O8">
    <cfRule type="iconSet" priority="110">
      <iconSet iconSet="3ArrowsGray">
        <cfvo type="percent" val="0"/>
        <cfvo type="formula" val="$N$8"/>
        <cfvo type="formula" val="$N$8" gte="0"/>
      </iconSet>
    </cfRule>
  </conditionalFormatting>
  <conditionalFormatting sqref="E23:F23">
    <cfRule type="cellIs" dxfId="7" priority="100" operator="greaterThan">
      <formula>0.01</formula>
    </cfRule>
    <cfRule type="cellIs" dxfId="6" priority="101" operator="lessThan">
      <formula>0.01</formula>
    </cfRule>
  </conditionalFormatting>
  <conditionalFormatting sqref="G23">
    <cfRule type="cellIs" dxfId="5" priority="98" operator="greaterThan">
      <formula>0.01</formula>
    </cfRule>
    <cfRule type="cellIs" dxfId="4" priority="99" operator="lessThan">
      <formula>0.01</formula>
    </cfRule>
  </conditionalFormatting>
  <conditionalFormatting sqref="H23:I23">
    <cfRule type="cellIs" dxfId="3" priority="96" operator="lessThan">
      <formula>0.01</formula>
    </cfRule>
    <cfRule type="cellIs" dxfId="2" priority="97" operator="greaterThan">
      <formula>0.01</formula>
    </cfRule>
  </conditionalFormatting>
  <conditionalFormatting sqref="J23">
    <cfRule type="cellIs" dxfId="1" priority="94" operator="lessThan">
      <formula>0.01</formula>
    </cfRule>
    <cfRule type="cellIs" dxfId="0" priority="95" operator="greaterThan">
      <formula>0.01</formula>
    </cfRule>
  </conditionalFormatting>
  <pageMargins left="0.51181102362204722" right="0.51181102362204722" top="0.78740157480314965" bottom="0.78740157480314965" header="0.31496062992125984" footer="0.31496062992125984"/>
  <pageSetup paperSize="9" scale="46" fitToHeight="0" orientation="landscape" r:id="rId1"/>
  <headerFooter>
    <oddFooter>&amp;L&amp;8FRM-DGFAJ-009-09         REV.00&amp;CData:1/07/2020&amp;R&amp;P/&amp;N</oddFooter>
  </headerFooter>
  <rowBreaks count="1" manualBreakCount="1">
    <brk id="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323850</xdr:colOff>
                    <xdr:row>7</xdr:row>
                    <xdr:rowOff>45720</xdr:rowOff>
                  </from>
                  <to>
                    <xdr:col>1</xdr:col>
                    <xdr:colOff>571500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342900</xdr:colOff>
                    <xdr:row>7</xdr:row>
                    <xdr:rowOff>64770</xdr:rowOff>
                  </from>
                  <to>
                    <xdr:col>2</xdr:col>
                    <xdr:colOff>590550</xdr:colOff>
                    <xdr:row>7</xdr:row>
                    <xdr:rowOff>339090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15</xdr:col>
                    <xdr:colOff>213360</xdr:colOff>
                    <xdr:row>7</xdr:row>
                    <xdr:rowOff>110490</xdr:rowOff>
                  </from>
                  <to>
                    <xdr:col>15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15</xdr:col>
                    <xdr:colOff>739140</xdr:colOff>
                    <xdr:row>7</xdr:row>
                    <xdr:rowOff>110490</xdr:rowOff>
                  </from>
                  <to>
                    <xdr:col>15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15</xdr:col>
                    <xdr:colOff>213360</xdr:colOff>
                    <xdr:row>7</xdr:row>
                    <xdr:rowOff>110490</xdr:rowOff>
                  </from>
                  <to>
                    <xdr:col>15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15</xdr:col>
                    <xdr:colOff>739140</xdr:colOff>
                    <xdr:row>7</xdr:row>
                    <xdr:rowOff>110490</xdr:rowOff>
                  </from>
                  <to>
                    <xdr:col>15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16</xdr:col>
                    <xdr:colOff>213360</xdr:colOff>
                    <xdr:row>7</xdr:row>
                    <xdr:rowOff>110490</xdr:rowOff>
                  </from>
                  <to>
                    <xdr:col>16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16</xdr:col>
                    <xdr:colOff>739140</xdr:colOff>
                    <xdr:row>7</xdr:row>
                    <xdr:rowOff>110490</xdr:rowOff>
                  </from>
                  <to>
                    <xdr:col>16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16</xdr:col>
                    <xdr:colOff>213360</xdr:colOff>
                    <xdr:row>7</xdr:row>
                    <xdr:rowOff>110490</xdr:rowOff>
                  </from>
                  <to>
                    <xdr:col>16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16</xdr:col>
                    <xdr:colOff>739140</xdr:colOff>
                    <xdr:row>7</xdr:row>
                    <xdr:rowOff>110490</xdr:rowOff>
                  </from>
                  <to>
                    <xdr:col>16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17</xdr:col>
                    <xdr:colOff>213360</xdr:colOff>
                    <xdr:row>7</xdr:row>
                    <xdr:rowOff>110490</xdr:rowOff>
                  </from>
                  <to>
                    <xdr:col>17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17</xdr:col>
                    <xdr:colOff>739140</xdr:colOff>
                    <xdr:row>7</xdr:row>
                    <xdr:rowOff>110490</xdr:rowOff>
                  </from>
                  <to>
                    <xdr:col>17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17</xdr:col>
                    <xdr:colOff>213360</xdr:colOff>
                    <xdr:row>7</xdr:row>
                    <xdr:rowOff>110490</xdr:rowOff>
                  </from>
                  <to>
                    <xdr:col>17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17</xdr:col>
                    <xdr:colOff>739140</xdr:colOff>
                    <xdr:row>7</xdr:row>
                    <xdr:rowOff>110490</xdr:rowOff>
                  </from>
                  <to>
                    <xdr:col>17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15</xdr:col>
                    <xdr:colOff>213360</xdr:colOff>
                    <xdr:row>7</xdr:row>
                    <xdr:rowOff>110490</xdr:rowOff>
                  </from>
                  <to>
                    <xdr:col>15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15</xdr:col>
                    <xdr:colOff>739140</xdr:colOff>
                    <xdr:row>7</xdr:row>
                    <xdr:rowOff>110490</xdr:rowOff>
                  </from>
                  <to>
                    <xdr:col>15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15</xdr:col>
                    <xdr:colOff>213360</xdr:colOff>
                    <xdr:row>7</xdr:row>
                    <xdr:rowOff>110490</xdr:rowOff>
                  </from>
                  <to>
                    <xdr:col>15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15</xdr:col>
                    <xdr:colOff>739140</xdr:colOff>
                    <xdr:row>7</xdr:row>
                    <xdr:rowOff>110490</xdr:rowOff>
                  </from>
                  <to>
                    <xdr:col>15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16</xdr:col>
                    <xdr:colOff>213360</xdr:colOff>
                    <xdr:row>7</xdr:row>
                    <xdr:rowOff>110490</xdr:rowOff>
                  </from>
                  <to>
                    <xdr:col>16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16</xdr:col>
                    <xdr:colOff>739140</xdr:colOff>
                    <xdr:row>7</xdr:row>
                    <xdr:rowOff>110490</xdr:rowOff>
                  </from>
                  <to>
                    <xdr:col>16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16</xdr:col>
                    <xdr:colOff>213360</xdr:colOff>
                    <xdr:row>7</xdr:row>
                    <xdr:rowOff>110490</xdr:rowOff>
                  </from>
                  <to>
                    <xdr:col>16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16</xdr:col>
                    <xdr:colOff>739140</xdr:colOff>
                    <xdr:row>7</xdr:row>
                    <xdr:rowOff>110490</xdr:rowOff>
                  </from>
                  <to>
                    <xdr:col>16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17</xdr:col>
                    <xdr:colOff>213360</xdr:colOff>
                    <xdr:row>7</xdr:row>
                    <xdr:rowOff>110490</xdr:rowOff>
                  </from>
                  <to>
                    <xdr:col>17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17</xdr:col>
                    <xdr:colOff>739140</xdr:colOff>
                    <xdr:row>7</xdr:row>
                    <xdr:rowOff>110490</xdr:rowOff>
                  </from>
                  <to>
                    <xdr:col>17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17</xdr:col>
                    <xdr:colOff>213360</xdr:colOff>
                    <xdr:row>7</xdr:row>
                    <xdr:rowOff>110490</xdr:rowOff>
                  </from>
                  <to>
                    <xdr:col>17</xdr:col>
                    <xdr:colOff>472440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17</xdr:col>
                    <xdr:colOff>739140</xdr:colOff>
                    <xdr:row>7</xdr:row>
                    <xdr:rowOff>110490</xdr:rowOff>
                  </from>
                  <to>
                    <xdr:col>17</xdr:col>
                    <xdr:colOff>967740</xdr:colOff>
                    <xdr:row>7</xdr:row>
                    <xdr:rowOff>312420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5" id="{9752603F-91F2-455E-BE48-F7335C5314CC}">
            <x14:iconSet iconSet="3ArrowsGray" custom="1">
              <x14:cfvo type="percent">
                <xm:f>0</xm:f>
              </x14:cfvo>
              <x14:cfvo type="formula">
                <xm:f>$G$8</xm:f>
              </x14:cfvo>
              <x14:cfvo type="formula" gte="0">
                <xm:f>$G$8</xm:f>
              </x14:cfvo>
              <x14:cfIcon iconSet="3ArrowsGray" iconId="0"/>
              <x14:cfIcon iconSet="3ArrowsGray" iconId="1"/>
              <x14:cfIcon iconSet="3ArrowsGray" iconId="2"/>
            </x14:iconSet>
          </x14:cfRule>
          <xm:sqref>H8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</vt:lpstr>
      <vt:lpstr>GERAL!Area_de_impressao</vt:lpstr>
    </vt:vector>
  </TitlesOfParts>
  <Company>DGTEC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Faria Menna Barreto</dc:creator>
  <cp:lastModifiedBy>Patricia Ferreira</cp:lastModifiedBy>
  <cp:lastPrinted>2020-07-01T12:45:06Z</cp:lastPrinted>
  <dcterms:created xsi:type="dcterms:W3CDTF">2020-06-15T14:37:40Z</dcterms:created>
  <dcterms:modified xsi:type="dcterms:W3CDTF">2020-07-01T12:45:09Z</dcterms:modified>
</cp:coreProperties>
</file>