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tjerj204\ASDIN\SEGES\SEGES Formatação e Publicação\ATIVIDADE FIM\SISTEMA NORMATIVO\FORMATAÇÃO e PUBLICAÇÃO\EMERJ\RAD-EMERJ-029\"/>
    </mc:Choice>
  </mc:AlternateContent>
  <xr:revisionPtr revIDLastSave="0" documentId="13_ncr:1_{5BB70727-BDEE-43DF-ACEE-8B586F882946}" xr6:coauthVersionLast="47" xr6:coauthVersionMax="47" xr10:uidLastSave="{00000000-0000-0000-0000-000000000000}"/>
  <bookViews>
    <workbookView xWindow="21480" yWindow="-120" windowWidth="24240" windowHeight="13290" tabRatio="935" firstSheet="1" activeTab="1" xr2:uid="{00000000-000D-0000-FFFF-FFFF00000000}"/>
  </bookViews>
  <sheets>
    <sheet name="APOIO" sheetId="28" state="hidden" r:id="rId1"/>
    <sheet name="TABULAÇÃO" sheetId="18" r:id="rId2"/>
    <sheet name="TABULAÇÃO CPII - B" sheetId="4" state="hidden" r:id="rId3"/>
  </sheets>
  <definedNames>
    <definedName name="_xlnm.Print_Area" localSheetId="1">TABULAÇÃO!$A$1:$K$37</definedName>
    <definedName name="_xlnm.Print_Area" localSheetId="2">'TABULAÇÃO CPII - B'!$A$1:$K$28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8" l="1"/>
  <c r="B4" i="28"/>
  <c r="B5" i="28"/>
  <c r="B6" i="28"/>
  <c r="A1" i="4" s="1"/>
  <c r="B7" i="28"/>
  <c r="B8" i="28"/>
  <c r="B9" i="28"/>
  <c r="B10" i="28"/>
  <c r="B11" i="28"/>
  <c r="B12" i="28"/>
  <c r="B13" i="28"/>
  <c r="B14" i="28"/>
  <c r="B15" i="28"/>
  <c r="B16" i="28"/>
  <c r="B17" i="28"/>
  <c r="B18" i="28"/>
  <c r="B19" i="28"/>
  <c r="B2" i="28"/>
  <c r="C26" i="4" l="1"/>
  <c r="I4" i="4"/>
  <c r="J4" i="4" s="1"/>
  <c r="C20" i="4" s="1"/>
  <c r="I5" i="4"/>
  <c r="J5" i="4" s="1"/>
  <c r="I6" i="4"/>
  <c r="J6" i="4" s="1"/>
  <c r="I7" i="4"/>
  <c r="J7" i="4" s="1"/>
  <c r="I8" i="4"/>
  <c r="K8" i="4" s="1"/>
  <c r="I9" i="4"/>
  <c r="J9" i="4" s="1"/>
  <c r="I10" i="4"/>
  <c r="J10" i="4" s="1"/>
  <c r="I11" i="4"/>
  <c r="K11" i="4" s="1"/>
  <c r="I12" i="4"/>
  <c r="J12" i="4" s="1"/>
  <c r="I13" i="4"/>
  <c r="J13" i="4" s="1"/>
  <c r="I14" i="4"/>
  <c r="K14" i="4" s="1"/>
  <c r="I15" i="4"/>
  <c r="K15" i="4" s="1"/>
  <c r="C28" i="4"/>
  <c r="C18" i="4"/>
  <c r="D18" i="4"/>
  <c r="E18" i="4"/>
  <c r="F18" i="4"/>
  <c r="G18" i="4"/>
  <c r="H18" i="4"/>
  <c r="J15" i="4" l="1"/>
  <c r="J14" i="4"/>
  <c r="K12" i="4"/>
  <c r="J11" i="4"/>
  <c r="K10" i="4"/>
  <c r="K9" i="4"/>
  <c r="J8" i="4"/>
  <c r="K7" i="4"/>
  <c r="K6" i="4"/>
  <c r="K4" i="4"/>
  <c r="K18" i="4"/>
  <c r="I18" i="4"/>
  <c r="J18" i="4"/>
  <c r="K13" i="4"/>
  <c r="K5" i="4"/>
</calcChain>
</file>

<file path=xl/sharedStrings.xml><?xml version="1.0" encoding="utf-8"?>
<sst xmlns="http://schemas.openxmlformats.org/spreadsheetml/2006/main" count="353" uniqueCount="112">
  <si>
    <t>Item</t>
  </si>
  <si>
    <t>Qual conceito você atribui?</t>
  </si>
  <si>
    <t>Ótimo</t>
  </si>
  <si>
    <t>Bom</t>
  </si>
  <si>
    <t>Regular</t>
  </si>
  <si>
    <t>Ruim</t>
  </si>
  <si>
    <t>Péssimo</t>
  </si>
  <si>
    <t>Em Branco</t>
  </si>
  <si>
    <t>Qtde. Respostas</t>
  </si>
  <si>
    <t>ISA</t>
  </si>
  <si>
    <t>Taxa de Insatisfação</t>
  </si>
  <si>
    <t>O material didático (cadernos de exercício e técnica de sentença) disponibilizado pela EMERJ.</t>
  </si>
  <si>
    <t>O programa do curso quanto à compatibilidade com o exigido no concurso para ingresso na magistratura.</t>
  </si>
  <si>
    <t>A infraestrutura da EMERJ.</t>
  </si>
  <si>
    <t>A qualidade e a variedade do acervo disponibilizado pela biblioteca da EMERJ</t>
  </si>
  <si>
    <t>A qualidade dos equipamentos da EMERJ (microfone, áudio, vídeo e etc.).</t>
  </si>
  <si>
    <t>Ao desempenho do  corpo docente da Escola</t>
  </si>
  <si>
    <t>A pontualidade e assiduidade do corpo docente da Escola</t>
  </si>
  <si>
    <t>Ao estágio oferecido pela EMERJ</t>
  </si>
  <si>
    <t>A cortesia, educação e atenção dos funcionários da EMERJ</t>
  </si>
  <si>
    <t>A comunicação da Direção da EMERJ (Diretor-Geral, Secretária-Geral e Dir. do Depto de Ensino) com os alunos</t>
  </si>
  <si>
    <t>A presteza da resposta dada às solicitações, reclamações e sugestões através do Fale Conosco (site) e do Formulário de Comunicação (impresso)</t>
  </si>
  <si>
    <t>Ao seu comprometimento, assiduidade e participação em relação ao curso</t>
  </si>
  <si>
    <t>RESULTADOS</t>
  </si>
  <si>
    <t>Total de Ótimo</t>
  </si>
  <si>
    <t>Total de Bom</t>
  </si>
  <si>
    <t>Total de Regular</t>
  </si>
  <si>
    <t>Total de Ruim</t>
  </si>
  <si>
    <t>Total de Péssimo</t>
  </si>
  <si>
    <t>Total de em Branco</t>
  </si>
  <si>
    <t>Total de Respostas</t>
  </si>
  <si>
    <t>Total de Ótimo + Bom</t>
  </si>
  <si>
    <t>Total de Ruim + Péssimo</t>
  </si>
  <si>
    <t>ÍNDICE DE SATISFAÇÃO GERAL</t>
  </si>
  <si>
    <t>TOTAL DE QUESTIONÁRIOS DISTRIBUÍDOS</t>
  </si>
  <si>
    <t>TOTAL DE QUESTIONÁRIOS RESPONDIDOS</t>
  </si>
  <si>
    <t>AMOSTRA</t>
  </si>
  <si>
    <t>TOTAL DE QUESTIONÁRIOS COM IDENTIFICAÇÃO</t>
  </si>
  <si>
    <t xml:space="preserve">PERCENTUAL DE QUESTIONÁRIOS IDENTIFICADOS </t>
  </si>
  <si>
    <t>2º Sem 2015</t>
  </si>
  <si>
    <t>1º Sem 2016</t>
  </si>
  <si>
    <t>2º Sem 2016</t>
  </si>
  <si>
    <t>1º Sem 2017</t>
  </si>
  <si>
    <t>2º Sem 2018</t>
  </si>
  <si>
    <t>1º Sem 2018</t>
  </si>
  <si>
    <t>1º Sem 2019</t>
  </si>
  <si>
    <t>2º Sem 2017</t>
  </si>
  <si>
    <t>ASSESSORIA DE GESTÃO ESTRATÉGICA - ASGET - EMERJ</t>
  </si>
  <si>
    <t>2º Sem 2019</t>
  </si>
  <si>
    <t>1º Sem 2022</t>
  </si>
  <si>
    <t>2º Sem 2022</t>
  </si>
  <si>
    <t>A qualidade e a variedade do acervo disponibilizado pela biblioteca da EMERJ.</t>
  </si>
  <si>
    <t>Ao desempenho do  corpo docente da Escola.</t>
  </si>
  <si>
    <t>A pontualidade e assiduidade do corpo docente da Escola.</t>
  </si>
  <si>
    <t>Ao estágio oferecido pela EMERJ.</t>
  </si>
  <si>
    <t>A cortesia, educação e atenção dos funcionários da EMERJ.</t>
  </si>
  <si>
    <t>A presteza da resposta dada às solicitações, reclamações e sugestões através do Fale Conosco (site) e do Formulário de Comunicação (impresso).</t>
  </si>
  <si>
    <t>Ao seu comprometimento, assiduidade e participação em relação ao curso.</t>
  </si>
  <si>
    <t>A comunicação da Direção da EMERJ (Diretor-Geral, Secretária-Geral e Dir. do Depto de Ensino) com os alunos.</t>
  </si>
  <si>
    <t>1º Sem 2023</t>
  </si>
  <si>
    <t xml:space="preserve"> CPI - B</t>
  </si>
  <si>
    <t xml:space="preserve"> CPI - A</t>
  </si>
  <si>
    <t xml:space="preserve"> CPI - C</t>
  </si>
  <si>
    <t xml:space="preserve"> CPII - A</t>
  </si>
  <si>
    <t xml:space="preserve"> CPII - B</t>
  </si>
  <si>
    <t xml:space="preserve"> CPII - C</t>
  </si>
  <si>
    <t xml:space="preserve"> CPIII - A</t>
  </si>
  <si>
    <t xml:space="preserve"> CPIII - B</t>
  </si>
  <si>
    <t xml:space="preserve"> CPIII - C</t>
  </si>
  <si>
    <t xml:space="preserve"> CPIV - A</t>
  </si>
  <si>
    <t xml:space="preserve"> CPIV - B</t>
  </si>
  <si>
    <t xml:space="preserve"> CPIV - C</t>
  </si>
  <si>
    <t xml:space="preserve"> CPV - A</t>
  </si>
  <si>
    <t xml:space="preserve"> CPV - B</t>
  </si>
  <si>
    <t xml:space="preserve"> CPV - C</t>
  </si>
  <si>
    <t xml:space="preserve"> CPVI - A</t>
  </si>
  <si>
    <t xml:space="preserve"> CPVI - B</t>
  </si>
  <si>
    <t xml:space="preserve"> CPVI - C</t>
  </si>
  <si>
    <t>2º Sem 2023</t>
  </si>
  <si>
    <t>PESQUISA DE SATISFAÇÃO -  1º SEMESTRE DE 2024 -</t>
  </si>
  <si>
    <t>1º Sem 2024</t>
  </si>
  <si>
    <t>Semestre</t>
  </si>
  <si>
    <t>% item 1</t>
  </si>
  <si>
    <t>Meta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</si>
  <si>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</si>
  <si>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</si>
  <si>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</si>
  <si>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</si>
  <si>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</si>
  <si>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</si>
  <si>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</si>
  <si>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</si>
  <si>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</si>
  <si>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</si>
  <si>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</si>
  <si>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</si>
  <si>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Gráfico evolutivo da pesquisa de satisfação</t>
  </si>
  <si>
    <t>% item 2</t>
  </si>
  <si>
    <t>% item 3</t>
  </si>
  <si>
    <t>% item 4</t>
  </si>
  <si>
    <t>% item 5</t>
  </si>
  <si>
    <t>% item 6</t>
  </si>
  <si>
    <t>% item 7</t>
  </si>
  <si>
    <t>% item 8</t>
  </si>
  <si>
    <t>% item 9</t>
  </si>
  <si>
    <t>% item 10</t>
  </si>
  <si>
    <t>% item 11</t>
  </si>
  <si>
    <t>% item 12</t>
  </si>
  <si>
    <t xml:space="preserve">ÍNDICE GERAL DA PESQUISA DE SATISFAÇÃO  - 1º SEMESTRE / 2024 </t>
  </si>
  <si>
    <t xml:space="preserve"> TABULAÇÃO DA PESQUISA DE SATISFAÇÃO - ______________________________________</t>
  </si>
  <si>
    <t>IMPORTANTE: Sempre verifique no site do TJRJ se a versão impressa do documento está atualizada.</t>
  </si>
  <si>
    <t>TRIBUNAL DE JUSTIÇA DO ESTADO DO RIO DE JANEIRO
ESCOLA DA MAGISTRATURA DO ESTADO DO RIO DE JANEIRO (EMERJ)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</si>
</sst>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5" x14ac:knownFonts="1">
    <font>
      <sz val="12"/>
      <name val="Microsoft YaHei"/>
      <family val="2"/>
    </font>
    <font>
      <b/>
      <sz val="16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u/>
      <sz val="16"/>
      <name val="Arial"/>
      <family val="2"/>
    </font>
    <font>
      <sz val="8"/>
      <name val="Arial"/>
      <family val="2"/>
    </font>
    <font>
      <sz val="12"/>
      <name val="Microsoft YaHei"/>
      <family val="2"/>
    </font>
    <font>
      <sz val="16"/>
      <name val="Calibri"/>
      <family val="2"/>
    </font>
    <font>
      <b/>
      <sz val="16"/>
      <color rgb="FFFFFFFF"/>
      <name val="Arial"/>
      <family val="2"/>
    </font>
    <font>
      <sz val="12"/>
      <color rgb="FFFFFFFF"/>
      <name val="Microsoft YaHei"/>
      <family val="2"/>
    </font>
    <font>
      <sz val="16"/>
      <color rgb="FFFFFFFF"/>
      <name val="Arial"/>
      <family val="2"/>
    </font>
    <font>
      <sz val="12"/>
      <color rgb="FF002060"/>
      <name val="Microsoft YaHei"/>
      <family val="2"/>
    </font>
    <font>
      <b/>
      <sz val="16"/>
      <color theme="0" tint="0.79998168889431442"/>
      <name val="Arial"/>
      <family val="2"/>
    </font>
    <font>
      <b/>
      <sz val="16"/>
      <color theme="0" tint="0.79998168889431442"/>
      <name val="Microsoft YaHei"/>
      <family val="2"/>
    </font>
    <font>
      <sz val="14"/>
      <color rgb="FF002060"/>
      <name val="Arial"/>
      <family val="2"/>
    </font>
    <font>
      <b/>
      <sz val="14"/>
      <color rgb="FF002060"/>
      <name val="Microsoft YaHei"/>
      <family val="2"/>
    </font>
    <font>
      <b/>
      <sz val="11"/>
      <color rgb="FF002060"/>
      <name val="Arial"/>
      <family val="2"/>
    </font>
    <font>
      <b/>
      <sz val="16"/>
      <color rgb="FF002060"/>
      <name val="Calibri"/>
      <family val="2"/>
    </font>
    <font>
      <sz val="8"/>
      <name val="Microsoft YaHei"/>
      <family val="2"/>
    </font>
    <font>
      <b/>
      <sz val="18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rgb="FFFF0000"/>
      <name val="Arial"/>
      <family val="2"/>
    </font>
    <font>
      <sz val="1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rgb="FFC0C0C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ACA9B1"/>
        <bgColor indexed="64"/>
      </patternFill>
    </fill>
    <fill>
      <patternFill patternType="solid">
        <fgColor rgb="FFE7BF17"/>
        <bgColor indexed="64"/>
      </patternFill>
    </fill>
    <fill>
      <patternFill patternType="solid">
        <fgColor rgb="FFFEFB8D"/>
        <bgColor indexed="22"/>
      </patternFill>
    </fill>
    <fill>
      <patternFill patternType="solid">
        <fgColor rgb="FFFEFCB4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DDDDD"/>
        <bgColor indexed="22"/>
      </patternFill>
    </fill>
    <fill>
      <patternFill patternType="solid">
        <fgColor rgb="FFDDDDDD"/>
        <bgColor indexed="31"/>
      </patternFill>
    </fill>
    <fill>
      <patternFill patternType="solid">
        <fgColor rgb="FF7EA7F2"/>
        <bgColor indexed="22"/>
      </patternFill>
    </fill>
  </fills>
  <borders count="5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auto="1"/>
      </left>
      <right style="medium">
        <color indexed="8"/>
      </right>
      <top/>
      <bottom style="double">
        <color auto="1"/>
      </bottom>
      <diagonal/>
    </border>
    <border>
      <left style="medium">
        <color indexed="8"/>
      </left>
      <right style="medium">
        <color indexed="8"/>
      </right>
      <top/>
      <bottom style="double">
        <color auto="1"/>
      </bottom>
      <diagonal/>
    </border>
    <border>
      <left style="medium">
        <color indexed="8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ill="0" applyBorder="0" applyAlignment="0" applyProtection="0"/>
  </cellStyleXfs>
  <cellXfs count="170"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0" fillId="0" borderId="0" xfId="0" applyFont="1" applyFill="1" applyBorder="1"/>
    <xf numFmtId="0" fontId="3" fillId="0" borderId="1" xfId="0" applyFont="1" applyBorder="1" applyAlignment="1">
      <alignment horizontal="left" vertical="center" wrapText="1"/>
    </xf>
    <xf numFmtId="0" fontId="0" fillId="0" borderId="0" xfId="0" applyFont="1" applyBorder="1" applyAlignment="1"/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Fill="1"/>
    <xf numFmtId="10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0" fontId="1" fillId="0" borderId="0" xfId="0" applyNumberFormat="1" applyFont="1" applyAlignment="1">
      <alignment vertical="center"/>
    </xf>
    <xf numFmtId="10" fontId="1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0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Border="1"/>
    <xf numFmtId="0" fontId="3" fillId="0" borderId="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 applyBorder="1"/>
    <xf numFmtId="0" fontId="0" fillId="0" borderId="0" xfId="0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/>
    <xf numFmtId="0" fontId="3" fillId="0" borderId="0" xfId="0" applyFont="1"/>
    <xf numFmtId="10" fontId="1" fillId="0" borderId="0" xfId="0" applyNumberFormat="1" applyFont="1"/>
    <xf numFmtId="0" fontId="1" fillId="0" borderId="0" xfId="0" applyFont="1"/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0" fontId="3" fillId="0" borderId="1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9" fontId="3" fillId="0" borderId="22" xfId="0" applyNumberFormat="1" applyFont="1" applyBorder="1" applyAlignment="1">
      <alignment horizontal="center" vertical="center"/>
    </xf>
    <xf numFmtId="9" fontId="3" fillId="0" borderId="23" xfId="0" applyNumberFormat="1" applyFont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9" fontId="1" fillId="0" borderId="26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10" fontId="1" fillId="0" borderId="23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0" fontId="3" fillId="0" borderId="2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10" fontId="3" fillId="0" borderId="23" xfId="0" applyNumberFormat="1" applyFont="1" applyBorder="1" applyAlignment="1">
      <alignment horizontal="center" vertical="center"/>
    </xf>
    <xf numFmtId="9" fontId="3" fillId="0" borderId="2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/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9" fontId="13" fillId="0" borderId="0" xfId="1" applyNumberFormat="1" applyFont="1" applyFill="1" applyBorder="1" applyAlignment="1">
      <alignment horizontal="center" vertical="center"/>
    </xf>
    <xf numFmtId="9" fontId="12" fillId="0" borderId="0" xfId="0" applyNumberFormat="1" applyFont="1" applyFill="1" applyBorder="1" applyAlignment="1">
      <alignment horizontal="center" vertical="center"/>
    </xf>
    <xf numFmtId="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0" fillId="7" borderId="0" xfId="0" applyFill="1"/>
    <xf numFmtId="0" fontId="15" fillId="7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9" fontId="14" fillId="7" borderId="0" xfId="0" applyNumberFormat="1" applyFont="1" applyFill="1" applyBorder="1" applyAlignment="1" applyProtection="1">
      <alignment horizontal="center" vertical="center"/>
      <protection locked="0"/>
    </xf>
    <xf numFmtId="10" fontId="14" fillId="6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17" fillId="8" borderId="0" xfId="0" applyFont="1" applyFill="1" applyAlignment="1">
      <alignment horizontal="center" vertical="center" wrapText="1" readingOrder="1"/>
    </xf>
    <xf numFmtId="0" fontId="0" fillId="8" borderId="0" xfId="0" applyFill="1"/>
    <xf numFmtId="9" fontId="14" fillId="0" borderId="0" xfId="1" applyNumberFormat="1" applyFont="1" applyFill="1" applyBorder="1" applyAlignment="1" applyProtection="1">
      <alignment horizontal="center" vertical="center"/>
      <protection locked="0"/>
    </xf>
    <xf numFmtId="9" fontId="14" fillId="6" borderId="0" xfId="1" applyNumberFormat="1" applyFont="1" applyFill="1" applyBorder="1" applyAlignment="1" applyProtection="1">
      <alignment horizontal="center" vertical="center"/>
      <protection locked="0"/>
    </xf>
    <xf numFmtId="49" fontId="16" fillId="0" borderId="0" xfId="0" applyNumberFormat="1" applyFont="1" applyFill="1" applyAlignment="1" applyProtection="1">
      <alignment horizontal="center" vertical="center"/>
      <protection locked="0"/>
    </xf>
    <xf numFmtId="9" fontId="14" fillId="0" borderId="0" xfId="1" applyNumberFormat="1" applyFont="1" applyFill="1" applyAlignment="1" applyProtection="1">
      <alignment horizontal="center" vertical="center"/>
      <protection locked="0"/>
    </xf>
    <xf numFmtId="10" fontId="1" fillId="9" borderId="30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 vertical="center" wrapText="1"/>
    </xf>
    <xf numFmtId="0" fontId="21" fillId="0" borderId="7" xfId="0" applyNumberFormat="1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10" fontId="1" fillId="10" borderId="3" xfId="0" applyNumberFormat="1" applyFont="1" applyFill="1" applyBorder="1" applyAlignment="1">
      <alignment horizontal="center" vertical="center" wrapText="1"/>
    </xf>
    <xf numFmtId="10" fontId="1" fillId="10" borderId="4" xfId="0" applyNumberFormat="1" applyFont="1" applyFill="1" applyBorder="1" applyAlignment="1">
      <alignment horizontal="center" vertical="center" wrapText="1"/>
    </xf>
    <xf numFmtId="0" fontId="7" fillId="11" borderId="28" xfId="0" applyFont="1" applyFill="1" applyBorder="1" applyAlignment="1">
      <alignment horizontal="center" vertical="center"/>
    </xf>
    <xf numFmtId="0" fontId="7" fillId="11" borderId="20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 wrapText="1"/>
    </xf>
    <xf numFmtId="0" fontId="21" fillId="11" borderId="6" xfId="0" applyFont="1" applyFill="1" applyBorder="1" applyAlignment="1">
      <alignment horizontal="center" vertical="center" wrapText="1"/>
    </xf>
    <xf numFmtId="0" fontId="0" fillId="0" borderId="45" xfId="0" applyBorder="1"/>
    <xf numFmtId="0" fontId="22" fillId="0" borderId="0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left" vertical="center" wrapText="1"/>
    </xf>
    <xf numFmtId="0" fontId="7" fillId="0" borderId="50" xfId="0" applyFont="1" applyBorder="1" applyAlignment="1">
      <alignment horizontal="center" vertical="center"/>
    </xf>
    <xf numFmtId="0" fontId="7" fillId="11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10" fontId="3" fillId="0" borderId="52" xfId="0" applyNumberFormat="1" applyFont="1" applyFill="1" applyBorder="1" applyAlignment="1">
      <alignment horizontal="center" vertical="center"/>
    </xf>
    <xf numFmtId="9" fontId="3" fillId="0" borderId="27" xfId="0" applyNumberFormat="1" applyFont="1" applyBorder="1" applyAlignment="1">
      <alignment horizontal="center" vertical="center"/>
    </xf>
    <xf numFmtId="0" fontId="1" fillId="12" borderId="2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" fillId="14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4" fillId="0" borderId="0" xfId="0" applyFont="1"/>
    <xf numFmtId="0" fontId="15" fillId="8" borderId="0" xfId="0" applyFont="1" applyFill="1" applyAlignment="1">
      <alignment horizontal="center" vertical="center" wrapText="1"/>
    </xf>
    <xf numFmtId="0" fontId="15" fillId="8" borderId="0" xfId="0" applyFont="1" applyFill="1" applyAlignment="1">
      <alignment horizontal="center" vertical="center"/>
    </xf>
    <xf numFmtId="0" fontId="19" fillId="0" borderId="46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20" fillId="0" borderId="53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1" fillId="10" borderId="40" xfId="0" applyFont="1" applyFill="1" applyBorder="1" applyAlignment="1">
      <alignment horizontal="center" vertical="center"/>
    </xf>
    <xf numFmtId="0" fontId="1" fillId="9" borderId="41" xfId="0" applyFont="1" applyFill="1" applyBorder="1" applyAlignment="1">
      <alignment horizontal="left" vertical="center"/>
    </xf>
    <xf numFmtId="0" fontId="1" fillId="9" borderId="42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9" fontId="9" fillId="0" borderId="0" xfId="1" applyFont="1" applyBorder="1" applyAlignment="1">
      <alignment horizontal="left"/>
    </xf>
    <xf numFmtId="0" fontId="3" fillId="0" borderId="14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23" fillId="0" borderId="56" xfId="0" applyFont="1" applyFill="1" applyBorder="1" applyAlignment="1">
      <alignment horizontal="center" vertical="top" wrapText="1"/>
    </xf>
    <xf numFmtId="0" fontId="1" fillId="4" borderId="34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2" borderId="43" xfId="0" applyFont="1" applyFill="1" applyBorder="1" applyAlignment="1">
      <alignment horizontal="left" vertical="center"/>
    </xf>
    <xf numFmtId="9" fontId="1" fillId="2" borderId="44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Arial"/>
        <family val="2"/>
        <scheme val="none"/>
      </font>
      <numFmt numFmtId="13" formatCode="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protection locked="0" hidden="0"/>
    </dxf>
    <dxf>
      <font>
        <sz val="14"/>
        <color rgb="FF002060"/>
        <name val="Arial"/>
        <family val="2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rgb="FF002060"/>
      </font>
    </dxf>
    <dxf>
      <font>
        <strike val="0"/>
        <outline val="0"/>
        <shadow val="0"/>
        <u val="none"/>
        <vertAlign val="baseline"/>
        <color rgb="FF002060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z val="14"/>
        <color rgb="FF002060"/>
        <name val="Arial"/>
        <family val="2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rgb="FF002060"/>
      </font>
    </dxf>
    <dxf>
      <font>
        <strike val="0"/>
        <outline val="0"/>
        <shadow val="0"/>
        <u val="none"/>
        <vertAlign val="baseline"/>
        <color rgb="FF002060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z val="14"/>
        <color rgb="FF002060"/>
        <name val="Arial"/>
        <family val="2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rgb="FF002060"/>
      </font>
    </dxf>
    <dxf>
      <font>
        <strike val="0"/>
        <outline val="0"/>
        <shadow val="0"/>
        <u val="none"/>
        <vertAlign val="baseline"/>
        <color rgb="FF002060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z val="14"/>
        <color rgb="FF002060"/>
        <name val="Arial"/>
        <family val="2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rgb="FF002060"/>
      </font>
    </dxf>
    <dxf>
      <font>
        <strike val="0"/>
        <outline val="0"/>
        <shadow val="0"/>
        <u val="none"/>
        <vertAlign val="baseline"/>
        <color rgb="FF002060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z val="14"/>
        <color rgb="FF002060"/>
        <name val="Arial"/>
        <family val="2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rgb="FF002060"/>
      </font>
    </dxf>
    <dxf>
      <font>
        <strike val="0"/>
        <outline val="0"/>
        <shadow val="0"/>
        <u val="none"/>
        <vertAlign val="baseline"/>
        <color rgb="FF002060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z val="14"/>
        <color rgb="FF002060"/>
        <name val="Arial"/>
        <family val="2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rgb="FF002060"/>
      </font>
    </dxf>
    <dxf>
      <font>
        <strike val="0"/>
        <outline val="0"/>
        <shadow val="0"/>
        <u val="none"/>
        <vertAlign val="baseline"/>
        <color rgb="FF002060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z val="14"/>
        <color rgb="FF002060"/>
        <name val="Arial"/>
        <family val="2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rgb="FF002060"/>
      </font>
    </dxf>
    <dxf>
      <font>
        <strike val="0"/>
        <outline val="0"/>
        <shadow val="0"/>
        <u val="none"/>
        <vertAlign val="baseline"/>
        <color rgb="FF002060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z val="14"/>
        <color rgb="FF002060"/>
        <name val="Arial"/>
        <family val="2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rgb="FF002060"/>
      </font>
    </dxf>
    <dxf>
      <font>
        <strike val="0"/>
        <outline val="0"/>
        <shadow val="0"/>
        <u val="none"/>
        <vertAlign val="baseline"/>
        <color rgb="FF002060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z val="14"/>
        <color rgb="FF002060"/>
        <name val="Arial"/>
        <family val="2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rgb="FF002060"/>
      </font>
    </dxf>
    <dxf>
      <font>
        <strike val="0"/>
        <outline val="0"/>
        <shadow val="0"/>
        <u val="none"/>
        <vertAlign val="baseline"/>
        <color rgb="FF002060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z val="14"/>
        <color rgb="FF002060"/>
        <name val="Arial"/>
        <family val="2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rgb="FF002060"/>
      </font>
    </dxf>
    <dxf>
      <font>
        <strike val="0"/>
        <outline val="0"/>
        <shadow val="0"/>
        <u val="none"/>
        <vertAlign val="baseline"/>
        <color rgb="FF002060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z val="14"/>
        <color rgb="FF002060"/>
        <name val="Arial"/>
        <family val="2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rgb="FF002060"/>
      </font>
    </dxf>
    <dxf>
      <font>
        <strike val="0"/>
        <outline val="0"/>
        <shadow val="0"/>
        <u val="none"/>
        <vertAlign val="baseline"/>
        <color rgb="FF002060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z val="14"/>
        <color rgb="FF002060"/>
        <name val="Arial"/>
        <family val="2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rgb="FF002060"/>
      </font>
    </dxf>
    <dxf>
      <font>
        <strike val="0"/>
        <outline val="0"/>
        <shadow val="0"/>
        <u val="none"/>
        <vertAlign val="baseline"/>
        <color rgb="FF002060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2060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z val="14"/>
        <color rgb="FF002060"/>
        <name val="Arial"/>
        <family val="2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rgb="FF002060"/>
      </font>
    </dxf>
    <dxf>
      <font>
        <strike val="0"/>
        <outline val="0"/>
        <shadow val="0"/>
        <u val="none"/>
        <vertAlign val="baseline"/>
        <color rgb="FF002060"/>
      </font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Invisible" pivot="0" table="0" count="0" xr9:uid="{00000000-0011-0000-FFFF-FFFF0000000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EFEFE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EA7F2"/>
      <color rgb="FFDDDDDD"/>
      <color rgb="FFACA9B1"/>
      <color rgb="FFFEFCB4"/>
      <color rgb="FFFEFB8D"/>
      <color rgb="FF071D43"/>
      <color rgb="FF000000"/>
      <color rgb="FF969FA7"/>
      <color rgb="FFFFFFFF"/>
      <color rgb="FFE7BF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95250</xdr:rowOff>
    </xdr:from>
    <xdr:to>
      <xdr:col>1</xdr:col>
      <xdr:colOff>342900</xdr:colOff>
      <xdr:row>1</xdr:row>
      <xdr:rowOff>318833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60CDA70-FD2D-4B17-B3F6-DFC4F84E6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95250"/>
          <a:ext cx="1104900" cy="102368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96928B-3C3A-4FE2-864D-8970C07FED70}" name="Item_1_Evo_His3" displayName="Item_1_Evo_His3" ref="N2:P16" totalsRowShown="0" headerRowDxfId="64" dataDxfId="63">
  <autoFilter ref="N2:P16" xr:uid="{9896928B-3C3A-4FE2-864D-8970C07FED70}"/>
  <tableColumns count="3">
    <tableColumn id="1" xr3:uid="{89C0A651-F544-48EA-8D22-EE1F795B2C5D}" name="Semestre" dataDxfId="62"/>
    <tableColumn id="3" xr3:uid="{C2FADAE0-E1B7-4187-9001-CA145C643B79}" name="Meta" dataDxfId="61" dataCellStyle="Porcentagem"/>
    <tableColumn id="2" xr3:uid="{07133628-8425-4942-823C-8AD9BEF936C8}" name="% item 2" dataDxfId="60" dataCellStyle="Porcentagem"/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7476FC9-E16D-4352-BB4B-F2B3EF7AB230}" name="Item_1_Evo_His3781112" displayName="Item_1_Evo_His3781112" ref="AY2:BA16" totalsRowShown="0" headerRowDxfId="19" dataDxfId="18">
  <autoFilter ref="AY2:BA16" xr:uid="{97476FC9-E16D-4352-BB4B-F2B3EF7AB230}"/>
  <tableColumns count="3">
    <tableColumn id="1" xr3:uid="{D934DAC1-CA75-4426-9457-55D959F6F69B}" name="Semestre" dataDxfId="17"/>
    <tableColumn id="3" xr3:uid="{D178C243-0B07-4C03-B6CF-DDAF3677312E}" name="Meta" dataDxfId="16" dataCellStyle="Porcentagem"/>
    <tableColumn id="2" xr3:uid="{F813DB6F-0570-44A7-8213-73C40CCAE9BA}" name="% item 11" dataDxfId="15" dataCellStyle="Porcentagem"/>
  </tableColumns>
  <tableStyleInfo name="TableStyleLight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29563C9-917D-41CC-BC25-C2D307574BB5}" name="Item_1_Evo_His378111213" displayName="Item_1_Evo_His378111213" ref="BD2:BF16" totalsRowShown="0" headerRowDxfId="14" dataDxfId="13">
  <autoFilter ref="BD2:BF16" xr:uid="{629563C9-917D-41CC-BC25-C2D307574BB5}"/>
  <tableColumns count="3">
    <tableColumn id="1" xr3:uid="{A0BA594F-CC10-4718-B127-BE65375EF264}" name="Semestre" dataDxfId="12"/>
    <tableColumn id="3" xr3:uid="{4AAAE4E8-1483-4E72-A714-A198F7479F4A}" name="Meta" dataDxfId="11" dataCellStyle="Porcentagem"/>
    <tableColumn id="2" xr3:uid="{BA47AEB1-DCE8-42E5-B98A-9B470FFAB13C}" name="% item 12" dataDxfId="10" dataCellStyle="Porcentagem"/>
  </tableColumns>
  <tableStyleInfo name="TableStyleLight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496A97-8961-47BA-B030-154F52999B0B}" name="Item_1_Evo_His" displayName="Item_1_Evo_His" ref="J2:L16" totalsRowShown="0" headerRowDxfId="9" dataDxfId="8">
  <autoFilter ref="J2:L16" xr:uid="{B0496A97-8961-47BA-B030-154F52999B0B}">
    <filterColumn colId="0" hiddenButton="1"/>
    <filterColumn colId="1" hiddenButton="1"/>
    <filterColumn colId="2" hiddenButton="1"/>
  </autoFilter>
  <tableColumns count="3">
    <tableColumn id="1" xr3:uid="{619C2445-B2BD-4187-A69F-78DCF840492E}" name="Semestre" dataDxfId="7"/>
    <tableColumn id="3" xr3:uid="{BDE048A2-9DFD-473B-95DF-422908EA7776}" name="Meta" dataDxfId="6" dataCellStyle="Porcentagem"/>
    <tableColumn id="2" xr3:uid="{3279770D-2FFA-4958-A1E8-2A8B95CAE8C7}" name="% item 1" dataDxfId="5" dataCellStyle="Porcentagem"/>
  </tableColumns>
  <tableStyleInfo name="TableStyleLight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01FD10A-C11A-424F-9E65-A0DF68B7F690}" name="Gra_ev_pes_sat" displayName="Gra_ev_pes_sat" ref="F2:H16" totalsRowShown="0" headerRowDxfId="4" dataDxfId="3">
  <autoFilter ref="F2:H16" xr:uid="{201FD10A-C11A-424F-9E65-A0DF68B7F690}"/>
  <tableColumns count="3">
    <tableColumn id="1" xr3:uid="{AAE73E99-7961-4C5E-A94B-51E00C9FFD86}" name="Semestre" dataDxfId="2"/>
    <tableColumn id="3" xr3:uid="{0752C702-CC5D-4E67-9FF4-1EE435CBCDA1}" name="Meta" dataDxfId="1" dataCellStyle="Porcentagem"/>
    <tableColumn id="2" xr3:uid="{F83A82E6-549C-4539-BC7A-60C2FBA0FB1B}" name="% item 1" dataDxfId="0" dataCellStyle="Porcentagem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D64D81A-8D1C-426F-A70B-26B880BDF54A}" name="Item_1_Evo_His34" displayName="Item_1_Evo_His34" ref="R2:T16" totalsRowShown="0" headerRowDxfId="59" dataDxfId="58">
  <autoFilter ref="R2:T16" xr:uid="{FD64D81A-8D1C-426F-A70B-26B880BDF54A}"/>
  <tableColumns count="3">
    <tableColumn id="1" xr3:uid="{2B2F852C-5F75-4E0C-BA81-BEEC095184D0}" name="Semestre" dataDxfId="57"/>
    <tableColumn id="3" xr3:uid="{9DE19BEB-8CD1-4824-9953-AE3E27F17F89}" name="Meta" dataDxfId="56" dataCellStyle="Porcentagem"/>
    <tableColumn id="2" xr3:uid="{0465114A-56B4-4CCB-BCEA-4009435CDD9C}" name="% item 3" dataDxfId="55" dataCellStyle="Porcentagem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62D06B0-5F9E-4D84-8541-8F4AFB70AD70}" name="Item_1_Evo_His35" displayName="Item_1_Evo_His35" ref="V2:X16" totalsRowShown="0" headerRowDxfId="54" dataDxfId="53">
  <autoFilter ref="V2:X16" xr:uid="{362D06B0-5F9E-4D84-8541-8F4AFB70AD70}"/>
  <tableColumns count="3">
    <tableColumn id="1" xr3:uid="{52655867-047F-4378-B2C6-22BAA2D25AD6}" name="Semestre" dataDxfId="52"/>
    <tableColumn id="3" xr3:uid="{749E47FF-06B0-48C6-B27C-80CC017304D1}" name="Meta" dataDxfId="51" dataCellStyle="Porcentagem"/>
    <tableColumn id="2" xr3:uid="{FF3E4D65-D8DC-4180-A655-72590E8EDFEF}" name="% item 4" dataDxfId="50" dataCellStyle="Porcentagem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7BB938D-C4DB-46C4-88BD-F4C92737B8FF}" name="Item_1_Evo_His36" displayName="Item_1_Evo_His36" ref="Z2:AB16" totalsRowShown="0" headerRowDxfId="49" dataDxfId="48">
  <autoFilter ref="Z2:AB16" xr:uid="{97BB938D-C4DB-46C4-88BD-F4C92737B8FF}"/>
  <tableColumns count="3">
    <tableColumn id="1" xr3:uid="{F2276FE6-07C4-47C3-8F2B-616C80CC1FA9}" name="Semestre" dataDxfId="47"/>
    <tableColumn id="3" xr3:uid="{A190FE4D-C8B3-4CB2-AD6D-E8F9532D228F}" name="Meta" dataDxfId="46" dataCellStyle="Porcentagem"/>
    <tableColumn id="2" xr3:uid="{4750D409-6F76-4865-B523-07867C2E2EA1}" name="% item 5" dataDxfId="45" dataCellStyle="Porcentagem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C6DFFDB-817A-40D7-A5DF-23FBFBB97E42}" name="Item_1_Evo_His37" displayName="Item_1_Evo_His37" ref="AD2:AF16" totalsRowShown="0" headerRowDxfId="44" dataDxfId="43">
  <autoFilter ref="AD2:AF16" xr:uid="{9C6DFFDB-817A-40D7-A5DF-23FBFBB97E42}"/>
  <tableColumns count="3">
    <tableColumn id="1" xr3:uid="{EAC27C3B-CD4C-4E4E-A83B-F9FFC736C274}" name="Semestre" dataDxfId="42"/>
    <tableColumn id="3" xr3:uid="{7B0161A5-74EB-4154-8B88-B89D05814D5D}" name="Meta" dataDxfId="41" dataCellStyle="Porcentagem"/>
    <tableColumn id="2" xr3:uid="{2EDE66C7-DC0C-4EF1-9A17-81FCBE8164F4}" name="% item 6" dataDxfId="40" dataCellStyle="Porcentagem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920C3AE-D8B0-43DB-97D6-3BBA8D900212}" name="Item_1_Evo_His378" displayName="Item_1_Evo_His378" ref="AH2:AJ16" totalsRowShown="0" headerRowDxfId="39" dataDxfId="38">
  <autoFilter ref="AH2:AJ16" xr:uid="{E920C3AE-D8B0-43DB-97D6-3BBA8D900212}"/>
  <tableColumns count="3">
    <tableColumn id="1" xr3:uid="{2CE3840C-6E46-4FB9-B421-AB1087EFA089}" name="Semestre" dataDxfId="37"/>
    <tableColumn id="3" xr3:uid="{CD3770C7-BEB8-440F-9524-A288E1E4FB27}" name="Meta" dataDxfId="36" dataCellStyle="Porcentagem"/>
    <tableColumn id="2" xr3:uid="{58291FD8-ADEF-42C0-9BE8-5CC3D85680EC}" name="% item 7" dataDxfId="35" dataCellStyle="Porcentagem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9699BCF-7D22-4AC0-A255-F6C89D3306C4}" name="Item_1_Evo_His3789" displayName="Item_1_Evo_His3789" ref="AL2:AN16" totalsRowShown="0" headerRowDxfId="34" dataDxfId="33">
  <autoFilter ref="AL2:AN16" xr:uid="{99699BCF-7D22-4AC0-A255-F6C89D3306C4}"/>
  <tableColumns count="3">
    <tableColumn id="1" xr3:uid="{D46B7620-2CF6-47A1-AFB0-946BC38A32D4}" name="Semestre" dataDxfId="32"/>
    <tableColumn id="3" xr3:uid="{A6BB1479-EF1C-4CB4-8159-C15768AFD6DC}" name="Meta" dataDxfId="31" dataCellStyle="Porcentagem"/>
    <tableColumn id="2" xr3:uid="{3053EA87-976B-4D7A-AAE8-2AA4BCE94729}" name="% item 8" dataDxfId="30" dataCellStyle="Porcentagem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25C21D3-2C2B-4B4B-AF84-597FA929C84F}" name="Item_1_Evo_His37810" displayName="Item_1_Evo_His37810" ref="AP2:AR16" totalsRowShown="0" headerRowDxfId="29" dataDxfId="28">
  <autoFilter ref="AP2:AR16" xr:uid="{C25C21D3-2C2B-4B4B-AF84-597FA929C84F}"/>
  <tableColumns count="3">
    <tableColumn id="1" xr3:uid="{90E8E683-BD6A-4C1B-A9A2-61EE6F0D9B64}" name="Semestre" dataDxfId="27"/>
    <tableColumn id="3" xr3:uid="{ECD2C9FD-DA03-4CEA-B8A1-025F9A3547DB}" name="Meta" dataDxfId="26" dataCellStyle="Porcentagem"/>
    <tableColumn id="2" xr3:uid="{08BA4429-C3B3-4E74-B055-09F1CCD5DC10}" name="% item 9" dataDxfId="25" dataCellStyle="Porcentagem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7224720-BEAF-4E39-94AB-DCE300F84B08}" name="Item_1_Evo_His37811" displayName="Item_1_Evo_His37811" ref="AT2:AV16" totalsRowShown="0" headerRowDxfId="24" dataDxfId="23">
  <autoFilter ref="AT2:AV16" xr:uid="{E7224720-BEAF-4E39-94AB-DCE300F84B08}"/>
  <tableColumns count="3">
    <tableColumn id="1" xr3:uid="{C10E507C-F5ED-4E6C-81F1-5C5C77A55362}" name="Semestre" dataDxfId="22"/>
    <tableColumn id="3" xr3:uid="{40733644-A426-4748-8027-C037D1A8993F}" name="Meta" dataDxfId="21" dataCellStyle="Porcentagem"/>
    <tableColumn id="2" xr3:uid="{2019BD2B-CD07-4CAF-8104-96EE28AB4DD0}" name="% item 10" dataDxfId="20" dataCellStyle="Porcentagem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A0608-7F3C-4DD8-AF52-B9ED2BE2AF45}">
  <sheetPr>
    <tabColor rgb="FFC00000"/>
    <pageSetUpPr fitToPage="1"/>
  </sheetPr>
  <dimension ref="B1:BI19"/>
  <sheetViews>
    <sheetView workbookViewId="0">
      <selection activeCell="BE3" sqref="BE3:BE16"/>
    </sheetView>
  </sheetViews>
  <sheetFormatPr defaultRowHeight="17.25" x14ac:dyDescent="0.3"/>
  <cols>
    <col min="2" max="2" width="67.6640625" hidden="1" customWidth="1"/>
    <col min="3" max="3" width="47" customWidth="1"/>
    <col min="4" max="4" width="11.33203125" customWidth="1"/>
    <col min="5" max="5" width="0.44140625" style="99" customWidth="1"/>
    <col min="6" max="7" width="10.21875" customWidth="1"/>
    <col min="8" max="8" width="9.88671875" customWidth="1"/>
    <col min="9" max="9" width="0.5546875" style="99" customWidth="1"/>
    <col min="10" max="11" width="10.21875" customWidth="1"/>
    <col min="12" max="12" width="9.88671875" customWidth="1"/>
    <col min="13" max="13" width="0.44140625" style="99" customWidth="1"/>
    <col min="14" max="14" width="10.33203125" customWidth="1"/>
    <col min="17" max="17" width="0.5546875" style="99" customWidth="1"/>
    <col min="18" max="18" width="10.88671875" customWidth="1"/>
    <col min="21" max="21" width="0.6640625" style="99" customWidth="1"/>
    <col min="22" max="22" width="9.6640625" customWidth="1"/>
    <col min="25" max="25" width="0.5546875" style="99" customWidth="1"/>
    <col min="26" max="26" width="9.77734375" customWidth="1"/>
    <col min="29" max="29" width="0.77734375" style="99" customWidth="1"/>
    <col min="30" max="30" width="9.6640625" customWidth="1"/>
    <col min="33" max="33" width="0.77734375" style="99" customWidth="1"/>
    <col min="34" max="34" width="10.44140625" customWidth="1"/>
    <col min="37" max="37" width="0.77734375" style="99" customWidth="1"/>
    <col min="38" max="38" width="9.77734375" customWidth="1"/>
    <col min="41" max="41" width="0.77734375" style="99" customWidth="1"/>
    <col min="42" max="42" width="9.77734375" customWidth="1"/>
    <col min="45" max="45" width="0.44140625" style="99" customWidth="1"/>
    <col min="46" max="46" width="9.77734375" customWidth="1"/>
    <col min="49" max="49" width="0.33203125" style="99" customWidth="1"/>
    <col min="50" max="50" width="0.44140625" style="99" hidden="1" customWidth="1"/>
    <col min="51" max="51" width="9.6640625" customWidth="1"/>
    <col min="54" max="54" width="0.33203125" style="99" customWidth="1"/>
    <col min="55" max="55" width="0.44140625" style="99" hidden="1" customWidth="1"/>
    <col min="56" max="56" width="9.88671875" customWidth="1"/>
    <col min="59" max="59" width="0.33203125" style="99" customWidth="1"/>
    <col min="60" max="60" width="0.33203125" style="99" hidden="1" customWidth="1"/>
    <col min="61" max="61" width="0.44140625" style="99" hidden="1" customWidth="1"/>
  </cols>
  <sheetData>
    <row r="1" spans="2:58" ht="36.75" customHeight="1" x14ac:dyDescent="0.3">
      <c r="C1" s="106" t="s">
        <v>108</v>
      </c>
      <c r="D1" s="107"/>
      <c r="F1" s="137" t="s">
        <v>96</v>
      </c>
      <c r="G1" s="137"/>
      <c r="H1" s="137"/>
      <c r="J1" s="138" t="s">
        <v>84</v>
      </c>
      <c r="K1" s="138"/>
      <c r="L1" s="138"/>
      <c r="N1" s="138" t="s">
        <v>85</v>
      </c>
      <c r="O1" s="138"/>
      <c r="P1" s="138"/>
      <c r="Q1" s="100"/>
      <c r="R1" s="138" t="s">
        <v>86</v>
      </c>
      <c r="S1" s="138"/>
      <c r="T1" s="138"/>
      <c r="U1" s="100"/>
      <c r="V1" s="138" t="s">
        <v>87</v>
      </c>
      <c r="W1" s="138"/>
      <c r="X1" s="138"/>
      <c r="Y1" s="100"/>
      <c r="Z1" s="138" t="s">
        <v>88</v>
      </c>
      <c r="AA1" s="138"/>
      <c r="AB1" s="138"/>
      <c r="AC1" s="100"/>
      <c r="AD1" s="138" t="s">
        <v>89</v>
      </c>
      <c r="AE1" s="138"/>
      <c r="AF1" s="138"/>
      <c r="AH1" s="138" t="s">
        <v>90</v>
      </c>
      <c r="AI1" s="138"/>
      <c r="AJ1" s="138"/>
      <c r="AL1" s="138" t="s">
        <v>91</v>
      </c>
      <c r="AM1" s="138"/>
      <c r="AN1" s="138"/>
      <c r="AP1" s="138" t="s">
        <v>92</v>
      </c>
      <c r="AQ1" s="138"/>
      <c r="AR1" s="138"/>
      <c r="AT1" s="138" t="s">
        <v>93</v>
      </c>
      <c r="AU1" s="138"/>
      <c r="AV1" s="138"/>
      <c r="AX1" s="107"/>
      <c r="AY1" s="138" t="s">
        <v>94</v>
      </c>
      <c r="AZ1" s="138"/>
      <c r="BA1" s="138"/>
      <c r="BC1" s="107"/>
      <c r="BD1" s="138" t="s">
        <v>95</v>
      </c>
      <c r="BE1" s="138"/>
      <c r="BF1" s="138"/>
    </row>
    <row r="2" spans="2:58" x14ac:dyDescent="0.3">
      <c r="B2" t="str">
        <f t="shared" ref="B2:B19" si="0">C2&amp;D2</f>
        <v>PESQUISA DE SATISFAÇÃO -  1º SEMESTRE DE 2024 - CPI - A</v>
      </c>
      <c r="C2" t="s">
        <v>79</v>
      </c>
      <c r="D2" t="s">
        <v>61</v>
      </c>
      <c r="F2" s="98" t="s">
        <v>81</v>
      </c>
      <c r="G2" s="98" t="s">
        <v>83</v>
      </c>
      <c r="H2" s="98" t="s">
        <v>82</v>
      </c>
      <c r="J2" s="98" t="s">
        <v>81</v>
      </c>
      <c r="K2" s="98" t="s">
        <v>83</v>
      </c>
      <c r="L2" s="98" t="s">
        <v>82</v>
      </c>
      <c r="N2" s="98" t="s">
        <v>81</v>
      </c>
      <c r="O2" s="98" t="s">
        <v>83</v>
      </c>
      <c r="P2" s="98" t="s">
        <v>97</v>
      </c>
      <c r="Q2" s="101"/>
      <c r="R2" s="98" t="s">
        <v>81</v>
      </c>
      <c r="S2" s="98" t="s">
        <v>83</v>
      </c>
      <c r="T2" s="98" t="s">
        <v>98</v>
      </c>
      <c r="U2" s="101"/>
      <c r="V2" s="98" t="s">
        <v>81</v>
      </c>
      <c r="W2" s="98" t="s">
        <v>83</v>
      </c>
      <c r="X2" s="98" t="s">
        <v>99</v>
      </c>
      <c r="Y2" s="101"/>
      <c r="Z2" s="98" t="s">
        <v>81</v>
      </c>
      <c r="AA2" s="98" t="s">
        <v>83</v>
      </c>
      <c r="AB2" s="98" t="s">
        <v>100</v>
      </c>
      <c r="AC2" s="101"/>
      <c r="AD2" s="98" t="s">
        <v>81</v>
      </c>
      <c r="AE2" s="98" t="s">
        <v>83</v>
      </c>
      <c r="AF2" s="98" t="s">
        <v>101</v>
      </c>
      <c r="AH2" s="98" t="s">
        <v>81</v>
      </c>
      <c r="AI2" s="98" t="s">
        <v>83</v>
      </c>
      <c r="AJ2" s="98" t="s">
        <v>102</v>
      </c>
      <c r="AL2" s="98" t="s">
        <v>81</v>
      </c>
      <c r="AM2" s="98" t="s">
        <v>83</v>
      </c>
      <c r="AN2" s="98" t="s">
        <v>103</v>
      </c>
      <c r="AP2" s="98" t="s">
        <v>81</v>
      </c>
      <c r="AQ2" s="98" t="s">
        <v>83</v>
      </c>
      <c r="AR2" s="98" t="s">
        <v>104</v>
      </c>
      <c r="AT2" s="98" t="s">
        <v>81</v>
      </c>
      <c r="AU2" s="98" t="s">
        <v>83</v>
      </c>
      <c r="AV2" s="98" t="s">
        <v>105</v>
      </c>
      <c r="AY2" s="98" t="s">
        <v>81</v>
      </c>
      <c r="AZ2" s="98" t="s">
        <v>83</v>
      </c>
      <c r="BA2" s="98" t="s">
        <v>106</v>
      </c>
      <c r="BD2" s="98" t="s">
        <v>81</v>
      </c>
      <c r="BE2" s="98" t="s">
        <v>83</v>
      </c>
      <c r="BF2" s="98" t="s">
        <v>107</v>
      </c>
    </row>
    <row r="3" spans="2:58" ht="18" x14ac:dyDescent="0.3">
      <c r="B3" t="str">
        <f t="shared" si="0"/>
        <v>PESQUISA DE SATISFAÇÃO -  1º SEMESTRE DE 2024 - CPI - B</v>
      </c>
      <c r="C3" t="s">
        <v>79</v>
      </c>
      <c r="D3" t="s">
        <v>60</v>
      </c>
      <c r="F3" s="104" t="s">
        <v>39</v>
      </c>
      <c r="G3" s="97">
        <v>0.75</v>
      </c>
      <c r="H3" s="103">
        <v>0.79</v>
      </c>
      <c r="J3" s="104" t="s">
        <v>39</v>
      </c>
      <c r="K3" s="97">
        <v>0.75</v>
      </c>
      <c r="L3" s="97">
        <v>0.6</v>
      </c>
      <c r="N3" s="104" t="s">
        <v>39</v>
      </c>
      <c r="O3" s="97">
        <v>0.75</v>
      </c>
      <c r="P3" s="97">
        <v>0.81</v>
      </c>
      <c r="Q3" s="102"/>
      <c r="R3" s="104" t="s">
        <v>39</v>
      </c>
      <c r="S3" s="97">
        <v>0.75</v>
      </c>
      <c r="T3" s="97">
        <v>0.95</v>
      </c>
      <c r="U3" s="102"/>
      <c r="V3" s="104" t="s">
        <v>39</v>
      </c>
      <c r="W3" s="97">
        <v>0.75</v>
      </c>
      <c r="X3" s="97">
        <v>0.81</v>
      </c>
      <c r="Y3" s="102"/>
      <c r="Z3" s="104" t="s">
        <v>39</v>
      </c>
      <c r="AA3" s="97">
        <v>0.75</v>
      </c>
      <c r="AB3" s="97">
        <v>0.91</v>
      </c>
      <c r="AC3" s="102"/>
      <c r="AD3" s="104" t="s">
        <v>39</v>
      </c>
      <c r="AE3" s="97">
        <v>0.75</v>
      </c>
      <c r="AF3" s="97">
        <v>0.66</v>
      </c>
      <c r="AH3" s="104" t="s">
        <v>39</v>
      </c>
      <c r="AI3" s="97">
        <v>0.75</v>
      </c>
      <c r="AJ3" s="97">
        <v>0.69</v>
      </c>
      <c r="AL3" s="104" t="s">
        <v>39</v>
      </c>
      <c r="AM3" s="97">
        <v>0.75</v>
      </c>
      <c r="AN3" s="97">
        <v>0.66</v>
      </c>
      <c r="AP3" s="104" t="s">
        <v>39</v>
      </c>
      <c r="AQ3" s="97">
        <v>0.75</v>
      </c>
      <c r="AR3" s="97">
        <v>0.97</v>
      </c>
      <c r="AT3" s="104" t="s">
        <v>39</v>
      </c>
      <c r="AU3" s="97">
        <v>0.75</v>
      </c>
      <c r="AV3" s="97">
        <v>0.76</v>
      </c>
      <c r="AY3" s="104" t="s">
        <v>39</v>
      </c>
      <c r="AZ3" s="97">
        <v>0.75</v>
      </c>
      <c r="BA3" s="97">
        <v>0.72</v>
      </c>
      <c r="BD3" s="104" t="s">
        <v>39</v>
      </c>
      <c r="BE3" s="97">
        <v>0.75</v>
      </c>
      <c r="BF3" s="97">
        <v>0.92</v>
      </c>
    </row>
    <row r="4" spans="2:58" ht="18" x14ac:dyDescent="0.3">
      <c r="B4" t="str">
        <f t="shared" si="0"/>
        <v>PESQUISA DE SATISFAÇÃO -  1º SEMESTRE DE 2024 - CPI - C</v>
      </c>
      <c r="C4" t="s">
        <v>79</v>
      </c>
      <c r="D4" t="s">
        <v>62</v>
      </c>
      <c r="F4" s="104" t="s">
        <v>40</v>
      </c>
      <c r="G4" s="97">
        <v>0.75</v>
      </c>
      <c r="H4" s="103">
        <v>0.80269999999999997</v>
      </c>
      <c r="J4" s="104" t="s">
        <v>40</v>
      </c>
      <c r="K4" s="97">
        <v>0.75</v>
      </c>
      <c r="L4" s="97">
        <v>0.61</v>
      </c>
      <c r="N4" s="104" t="s">
        <v>40</v>
      </c>
      <c r="O4" s="97">
        <v>0.75</v>
      </c>
      <c r="P4" s="97">
        <v>0.8</v>
      </c>
      <c r="Q4" s="102"/>
      <c r="R4" s="104" t="s">
        <v>40</v>
      </c>
      <c r="S4" s="97">
        <v>0.75</v>
      </c>
      <c r="T4" s="97">
        <v>0.94</v>
      </c>
      <c r="U4" s="102"/>
      <c r="V4" s="104" t="s">
        <v>40</v>
      </c>
      <c r="W4" s="97">
        <v>0.75</v>
      </c>
      <c r="X4" s="97">
        <v>0.82</v>
      </c>
      <c r="Y4" s="102"/>
      <c r="Z4" s="104" t="s">
        <v>40</v>
      </c>
      <c r="AA4" s="97">
        <v>0.75</v>
      </c>
      <c r="AB4" s="97">
        <v>0.95</v>
      </c>
      <c r="AC4" s="102"/>
      <c r="AD4" s="104" t="s">
        <v>40</v>
      </c>
      <c r="AE4" s="97">
        <v>0.75</v>
      </c>
      <c r="AF4" s="97">
        <v>0.67</v>
      </c>
      <c r="AH4" s="104" t="s">
        <v>40</v>
      </c>
      <c r="AI4" s="97">
        <v>0.75</v>
      </c>
      <c r="AJ4" s="97">
        <v>0.73</v>
      </c>
      <c r="AL4" s="104" t="s">
        <v>40</v>
      </c>
      <c r="AM4" s="97">
        <v>0.75</v>
      </c>
      <c r="AN4" s="97">
        <v>0.71</v>
      </c>
      <c r="AP4" s="104" t="s">
        <v>40</v>
      </c>
      <c r="AQ4" s="97">
        <v>0.75</v>
      </c>
      <c r="AR4" s="97">
        <v>0.96</v>
      </c>
      <c r="AT4" s="104" t="s">
        <v>40</v>
      </c>
      <c r="AU4" s="97">
        <v>0.75</v>
      </c>
      <c r="AV4" s="97">
        <v>0.78</v>
      </c>
      <c r="AY4" s="104" t="s">
        <v>40</v>
      </c>
      <c r="AZ4" s="97">
        <v>0.75</v>
      </c>
      <c r="BA4" s="97">
        <v>0.72</v>
      </c>
      <c r="BD4" s="104" t="s">
        <v>40</v>
      </c>
      <c r="BE4" s="97">
        <v>0.75</v>
      </c>
      <c r="BF4" s="97">
        <v>0.93</v>
      </c>
    </row>
    <row r="5" spans="2:58" ht="18" x14ac:dyDescent="0.3">
      <c r="B5" t="str">
        <f t="shared" si="0"/>
        <v>PESQUISA DE SATISFAÇÃO -  1º SEMESTRE DE 2024 - CPII - A</v>
      </c>
      <c r="C5" t="s">
        <v>79</v>
      </c>
      <c r="D5" t="s">
        <v>63</v>
      </c>
      <c r="F5" s="104" t="s">
        <v>41</v>
      </c>
      <c r="G5" s="97">
        <v>0.75</v>
      </c>
      <c r="H5" s="103">
        <v>0.79559999999999997</v>
      </c>
      <c r="J5" s="104" t="s">
        <v>41</v>
      </c>
      <c r="K5" s="97">
        <v>0.75</v>
      </c>
      <c r="L5" s="97">
        <v>0.6</v>
      </c>
      <c r="N5" s="104" t="s">
        <v>41</v>
      </c>
      <c r="O5" s="97">
        <v>0.75</v>
      </c>
      <c r="P5" s="97">
        <v>0.83</v>
      </c>
      <c r="Q5" s="102"/>
      <c r="R5" s="104" t="s">
        <v>41</v>
      </c>
      <c r="S5" s="97">
        <v>0.75</v>
      </c>
      <c r="T5" s="97">
        <v>0.93</v>
      </c>
      <c r="U5" s="102"/>
      <c r="V5" s="104" t="s">
        <v>41</v>
      </c>
      <c r="W5" s="97">
        <v>0.75</v>
      </c>
      <c r="X5" s="97">
        <v>0.83</v>
      </c>
      <c r="Y5" s="102"/>
      <c r="Z5" s="104" t="s">
        <v>41</v>
      </c>
      <c r="AA5" s="97">
        <v>0.75</v>
      </c>
      <c r="AB5" s="97">
        <v>0.92</v>
      </c>
      <c r="AC5" s="102"/>
      <c r="AD5" s="104" t="s">
        <v>41</v>
      </c>
      <c r="AE5" s="97">
        <v>0.75</v>
      </c>
      <c r="AF5" s="97">
        <v>0.7</v>
      </c>
      <c r="AH5" s="104" t="s">
        <v>41</v>
      </c>
      <c r="AI5" s="97">
        <v>0.75</v>
      </c>
      <c r="AJ5" s="97">
        <v>0.69</v>
      </c>
      <c r="AL5" s="104" t="s">
        <v>41</v>
      </c>
      <c r="AM5" s="97">
        <v>0.75</v>
      </c>
      <c r="AN5" s="97">
        <v>0.69</v>
      </c>
      <c r="AP5" s="104" t="s">
        <v>41</v>
      </c>
      <c r="AQ5" s="97">
        <v>0.75</v>
      </c>
      <c r="AR5" s="97">
        <v>0.95</v>
      </c>
      <c r="AT5" s="104" t="s">
        <v>41</v>
      </c>
      <c r="AU5" s="97">
        <v>0.75</v>
      </c>
      <c r="AV5" s="97">
        <v>0.75</v>
      </c>
      <c r="AY5" s="104" t="s">
        <v>41</v>
      </c>
      <c r="AZ5" s="97">
        <v>0.75</v>
      </c>
      <c r="BA5" s="97">
        <v>0.73</v>
      </c>
      <c r="BD5" s="104" t="s">
        <v>41</v>
      </c>
      <c r="BE5" s="97">
        <v>0.75</v>
      </c>
      <c r="BF5" s="97">
        <v>0.92</v>
      </c>
    </row>
    <row r="6" spans="2:58" ht="18" x14ac:dyDescent="0.3">
      <c r="B6" t="str">
        <f t="shared" si="0"/>
        <v>PESQUISA DE SATISFAÇÃO -  1º SEMESTRE DE 2024 - CPII - B</v>
      </c>
      <c r="C6" t="s">
        <v>79</v>
      </c>
      <c r="D6" t="s">
        <v>64</v>
      </c>
      <c r="F6" s="104" t="s">
        <v>42</v>
      </c>
      <c r="G6" s="97">
        <v>0.75</v>
      </c>
      <c r="H6" s="103">
        <v>0.79669999999999996</v>
      </c>
      <c r="J6" s="104" t="s">
        <v>42</v>
      </c>
      <c r="K6" s="97">
        <v>0.75</v>
      </c>
      <c r="L6" s="97">
        <v>0.62</v>
      </c>
      <c r="N6" s="104" t="s">
        <v>42</v>
      </c>
      <c r="O6" s="97">
        <v>0.75</v>
      </c>
      <c r="P6" s="97">
        <v>0.82</v>
      </c>
      <c r="Q6" s="102"/>
      <c r="R6" s="104" t="s">
        <v>42</v>
      </c>
      <c r="S6" s="97">
        <v>0.75</v>
      </c>
      <c r="T6" s="97">
        <v>0.84</v>
      </c>
      <c r="U6" s="102"/>
      <c r="V6" s="104" t="s">
        <v>42</v>
      </c>
      <c r="W6" s="97">
        <v>0.75</v>
      </c>
      <c r="X6" s="97">
        <v>0.78</v>
      </c>
      <c r="Y6" s="102"/>
      <c r="Z6" s="104" t="s">
        <v>42</v>
      </c>
      <c r="AA6" s="97">
        <v>0.75</v>
      </c>
      <c r="AB6" s="97">
        <v>0.88</v>
      </c>
      <c r="AC6" s="102"/>
      <c r="AD6" s="104" t="s">
        <v>42</v>
      </c>
      <c r="AE6" s="97">
        <v>0.75</v>
      </c>
      <c r="AF6" s="97">
        <v>0.73</v>
      </c>
      <c r="AH6" s="104" t="s">
        <v>42</v>
      </c>
      <c r="AI6" s="97">
        <v>0.75</v>
      </c>
      <c r="AJ6" s="97">
        <v>0.78</v>
      </c>
      <c r="AL6" s="104" t="s">
        <v>42</v>
      </c>
      <c r="AM6" s="97">
        <v>0.75</v>
      </c>
      <c r="AN6" s="97">
        <v>0.72</v>
      </c>
      <c r="AP6" s="104" t="s">
        <v>42</v>
      </c>
      <c r="AQ6" s="97">
        <v>0.75</v>
      </c>
      <c r="AR6" s="97">
        <v>0.97</v>
      </c>
      <c r="AT6" s="104" t="s">
        <v>42</v>
      </c>
      <c r="AU6" s="97">
        <v>0.75</v>
      </c>
      <c r="AV6" s="97">
        <v>0.76</v>
      </c>
      <c r="AY6" s="104" t="s">
        <v>42</v>
      </c>
      <c r="AZ6" s="97">
        <v>0.75</v>
      </c>
      <c r="BA6" s="97">
        <v>0.74</v>
      </c>
      <c r="BD6" s="104" t="s">
        <v>42</v>
      </c>
      <c r="BE6" s="97">
        <v>0.75</v>
      </c>
      <c r="BF6" s="97">
        <v>0.92</v>
      </c>
    </row>
    <row r="7" spans="2:58" ht="18" x14ac:dyDescent="0.3">
      <c r="B7" t="str">
        <f t="shared" si="0"/>
        <v>PESQUISA DE SATISFAÇÃO -  1º SEMESTRE DE 2024 - CPII - C</v>
      </c>
      <c r="C7" t="s">
        <v>79</v>
      </c>
      <c r="D7" t="s">
        <v>65</v>
      </c>
      <c r="F7" s="105" t="s">
        <v>46</v>
      </c>
      <c r="G7" s="97">
        <v>0.75</v>
      </c>
      <c r="H7" s="103">
        <v>0.80700000000000005</v>
      </c>
      <c r="J7" s="105" t="s">
        <v>46</v>
      </c>
      <c r="K7" s="97">
        <v>0.75</v>
      </c>
      <c r="L7" s="97">
        <v>0.71</v>
      </c>
      <c r="N7" s="105" t="s">
        <v>46</v>
      </c>
      <c r="O7" s="97">
        <v>0.75</v>
      </c>
      <c r="P7" s="97">
        <v>0.88</v>
      </c>
      <c r="Q7" s="102"/>
      <c r="R7" s="105" t="s">
        <v>46</v>
      </c>
      <c r="S7" s="97">
        <v>0.75</v>
      </c>
      <c r="T7" s="97">
        <v>0.96</v>
      </c>
      <c r="U7" s="102"/>
      <c r="V7" s="105" t="s">
        <v>46</v>
      </c>
      <c r="W7" s="97">
        <v>0.75</v>
      </c>
      <c r="X7" s="97">
        <v>0.74</v>
      </c>
      <c r="Y7" s="102"/>
      <c r="Z7" s="105" t="s">
        <v>46</v>
      </c>
      <c r="AA7" s="97">
        <v>0.75</v>
      </c>
      <c r="AB7" s="97">
        <v>0.86</v>
      </c>
      <c r="AC7" s="102"/>
      <c r="AD7" s="105" t="s">
        <v>46</v>
      </c>
      <c r="AE7" s="97">
        <v>0.75</v>
      </c>
      <c r="AF7" s="97">
        <v>0.82</v>
      </c>
      <c r="AH7" s="105" t="s">
        <v>46</v>
      </c>
      <c r="AI7" s="97">
        <v>0.75</v>
      </c>
      <c r="AJ7" s="97">
        <v>0.77</v>
      </c>
      <c r="AL7" s="105" t="s">
        <v>46</v>
      </c>
      <c r="AM7" s="97">
        <v>0.75</v>
      </c>
      <c r="AN7" s="97">
        <v>0.68</v>
      </c>
      <c r="AP7" s="105" t="s">
        <v>46</v>
      </c>
      <c r="AQ7" s="97">
        <v>0.75</v>
      </c>
      <c r="AR7" s="97">
        <v>0.97</v>
      </c>
      <c r="AT7" s="105" t="s">
        <v>46</v>
      </c>
      <c r="AU7" s="97">
        <v>0.75</v>
      </c>
      <c r="AV7" s="97">
        <v>0.75</v>
      </c>
      <c r="AY7" s="105" t="s">
        <v>46</v>
      </c>
      <c r="AZ7" s="97">
        <v>0.75</v>
      </c>
      <c r="BA7" s="97">
        <v>0.64</v>
      </c>
      <c r="BD7" s="105" t="s">
        <v>46</v>
      </c>
      <c r="BE7" s="97">
        <v>0.75</v>
      </c>
      <c r="BF7" s="97">
        <v>0.91</v>
      </c>
    </row>
    <row r="8" spans="2:58" ht="18" x14ac:dyDescent="0.3">
      <c r="B8" t="str">
        <f t="shared" si="0"/>
        <v>PESQUISA DE SATISFAÇÃO -  1º SEMESTRE DE 2024 - CPIII - A</v>
      </c>
      <c r="C8" t="s">
        <v>79</v>
      </c>
      <c r="D8" t="s">
        <v>66</v>
      </c>
      <c r="F8" s="104" t="s">
        <v>44</v>
      </c>
      <c r="G8" s="97">
        <v>0.75</v>
      </c>
      <c r="H8" s="103">
        <v>0.82310000000000005</v>
      </c>
      <c r="J8" s="104" t="s">
        <v>44</v>
      </c>
      <c r="K8" s="97">
        <v>0.75</v>
      </c>
      <c r="L8" s="97">
        <v>0.74</v>
      </c>
      <c r="N8" s="104" t="s">
        <v>44</v>
      </c>
      <c r="O8" s="97">
        <v>0.75</v>
      </c>
      <c r="P8" s="97">
        <v>0.85</v>
      </c>
      <c r="Q8" s="102"/>
      <c r="R8" s="104" t="s">
        <v>44</v>
      </c>
      <c r="S8" s="97">
        <v>0.75</v>
      </c>
      <c r="T8" s="97">
        <v>0.96</v>
      </c>
      <c r="U8" s="102"/>
      <c r="V8" s="104" t="s">
        <v>44</v>
      </c>
      <c r="W8" s="97">
        <v>0.75</v>
      </c>
      <c r="X8" s="97">
        <v>0.84</v>
      </c>
      <c r="Y8" s="102"/>
      <c r="Z8" s="104" t="s">
        <v>44</v>
      </c>
      <c r="AA8" s="97">
        <v>0.75</v>
      </c>
      <c r="AB8" s="97">
        <v>0.91</v>
      </c>
      <c r="AC8" s="102"/>
      <c r="AD8" s="104" t="s">
        <v>44</v>
      </c>
      <c r="AE8" s="97">
        <v>0.75</v>
      </c>
      <c r="AF8" s="97">
        <v>0.69</v>
      </c>
      <c r="AH8" s="104" t="s">
        <v>44</v>
      </c>
      <c r="AI8" s="97">
        <v>0.75</v>
      </c>
      <c r="AJ8" s="97">
        <v>0.76</v>
      </c>
      <c r="AL8" s="104" t="s">
        <v>44</v>
      </c>
      <c r="AM8" s="97">
        <v>0.75</v>
      </c>
      <c r="AN8" s="97">
        <v>0.68</v>
      </c>
      <c r="AP8" s="104" t="s">
        <v>44</v>
      </c>
      <c r="AQ8" s="97">
        <v>0.75</v>
      </c>
      <c r="AR8" s="97">
        <v>0.95</v>
      </c>
      <c r="AT8" s="104" t="s">
        <v>44</v>
      </c>
      <c r="AU8" s="97">
        <v>0.75</v>
      </c>
      <c r="AV8" s="97">
        <v>0.81</v>
      </c>
      <c r="AY8" s="104" t="s">
        <v>44</v>
      </c>
      <c r="AZ8" s="97">
        <v>0.75</v>
      </c>
      <c r="BA8" s="97">
        <v>0.78</v>
      </c>
      <c r="BD8" s="104" t="s">
        <v>44</v>
      </c>
      <c r="BE8" s="97">
        <v>0.75</v>
      </c>
      <c r="BF8" s="97">
        <v>0.92</v>
      </c>
    </row>
    <row r="9" spans="2:58" ht="18" x14ac:dyDescent="0.3">
      <c r="B9" t="str">
        <f t="shared" si="0"/>
        <v>PESQUISA DE SATISFAÇÃO -  1º SEMESTRE DE 2024 - CPIII - B</v>
      </c>
      <c r="C9" t="s">
        <v>79</v>
      </c>
      <c r="D9" t="s">
        <v>67</v>
      </c>
      <c r="F9" s="104" t="s">
        <v>43</v>
      </c>
      <c r="G9" s="97">
        <v>0.75</v>
      </c>
      <c r="H9" s="103">
        <v>0.82699999999999996</v>
      </c>
      <c r="J9" s="104" t="s">
        <v>43</v>
      </c>
      <c r="K9" s="97">
        <v>0.75</v>
      </c>
      <c r="L9" s="97">
        <v>0.76129999999999998</v>
      </c>
      <c r="N9" s="104" t="s">
        <v>43</v>
      </c>
      <c r="O9" s="97">
        <v>0.75</v>
      </c>
      <c r="P9" s="97">
        <v>0.87780000000000002</v>
      </c>
      <c r="Q9" s="102"/>
      <c r="R9" s="104" t="s">
        <v>43</v>
      </c>
      <c r="S9" s="97">
        <v>0.75</v>
      </c>
      <c r="T9" s="97">
        <v>0.97309999999999997</v>
      </c>
      <c r="U9" s="102"/>
      <c r="V9" s="104" t="s">
        <v>43</v>
      </c>
      <c r="W9" s="97">
        <v>0.75</v>
      </c>
      <c r="X9" s="97">
        <v>0.82269999999999999</v>
      </c>
      <c r="Y9" s="102"/>
      <c r="Z9" s="104" t="s">
        <v>43</v>
      </c>
      <c r="AA9" s="97">
        <v>0.75</v>
      </c>
      <c r="AB9" s="97">
        <v>0.77480000000000004</v>
      </c>
      <c r="AC9" s="102"/>
      <c r="AD9" s="104" t="s">
        <v>43</v>
      </c>
      <c r="AE9" s="97">
        <v>0.75</v>
      </c>
      <c r="AF9" s="97">
        <v>0.75780000000000003</v>
      </c>
      <c r="AH9" s="104" t="s">
        <v>43</v>
      </c>
      <c r="AI9" s="97">
        <v>0.75</v>
      </c>
      <c r="AJ9" s="97">
        <v>0.73419999999999996</v>
      </c>
      <c r="AL9" s="104" t="s">
        <v>43</v>
      </c>
      <c r="AM9" s="97">
        <v>0.75</v>
      </c>
      <c r="AN9" s="97">
        <v>0.67610000000000003</v>
      </c>
      <c r="AP9" s="104" t="s">
        <v>43</v>
      </c>
      <c r="AQ9" s="97">
        <v>0.75</v>
      </c>
      <c r="AR9" s="97">
        <v>0.94620000000000004</v>
      </c>
      <c r="AT9" s="104" t="s">
        <v>43</v>
      </c>
      <c r="AU9" s="97">
        <v>0.75</v>
      </c>
      <c r="AV9" s="97">
        <v>0.86240000000000006</v>
      </c>
      <c r="AY9" s="104" t="s">
        <v>43</v>
      </c>
      <c r="AZ9" s="97">
        <v>0.75</v>
      </c>
      <c r="BA9" s="97">
        <v>0.8135</v>
      </c>
      <c r="BD9" s="104" t="s">
        <v>43</v>
      </c>
      <c r="BE9" s="97">
        <v>0.75</v>
      </c>
      <c r="BF9" s="97">
        <v>0.91859999999999997</v>
      </c>
    </row>
    <row r="10" spans="2:58" ht="18" x14ac:dyDescent="0.3">
      <c r="B10" t="str">
        <f t="shared" si="0"/>
        <v>PESQUISA DE SATISFAÇÃO -  1º SEMESTRE DE 2024 - CPIII - C</v>
      </c>
      <c r="C10" t="s">
        <v>79</v>
      </c>
      <c r="D10" t="s">
        <v>68</v>
      </c>
      <c r="F10" s="105" t="s">
        <v>45</v>
      </c>
      <c r="G10" s="97">
        <v>0.75</v>
      </c>
      <c r="H10" s="103">
        <v>0.81479999999999997</v>
      </c>
      <c r="J10" s="105" t="s">
        <v>45</v>
      </c>
      <c r="K10" s="97">
        <v>0.75</v>
      </c>
      <c r="L10" s="97">
        <v>0.62729999999999997</v>
      </c>
      <c r="N10" s="105" t="s">
        <v>45</v>
      </c>
      <c r="O10" s="97">
        <v>0.75</v>
      </c>
      <c r="P10" s="97">
        <v>0.85029999999999994</v>
      </c>
      <c r="Q10" s="102"/>
      <c r="R10" s="105" t="s">
        <v>45</v>
      </c>
      <c r="S10" s="97">
        <v>0.75</v>
      </c>
      <c r="T10" s="97">
        <v>0.96340000000000003</v>
      </c>
      <c r="U10" s="102"/>
      <c r="V10" s="105" t="s">
        <v>45</v>
      </c>
      <c r="W10" s="97">
        <v>0.75</v>
      </c>
      <c r="X10" s="97">
        <v>0.83760000000000001</v>
      </c>
      <c r="Y10" s="102"/>
      <c r="Z10" s="105" t="s">
        <v>45</v>
      </c>
      <c r="AA10" s="97">
        <v>0.75</v>
      </c>
      <c r="AB10" s="97">
        <v>0.90859999999999996</v>
      </c>
      <c r="AC10" s="102"/>
      <c r="AD10" s="105" t="s">
        <v>45</v>
      </c>
      <c r="AE10" s="97">
        <v>0.75</v>
      </c>
      <c r="AF10" s="97">
        <v>0.69340000000000002</v>
      </c>
      <c r="AH10" s="105" t="s">
        <v>45</v>
      </c>
      <c r="AI10" s="97">
        <v>0.75</v>
      </c>
      <c r="AJ10" s="97">
        <v>0.7581</v>
      </c>
      <c r="AL10" s="105" t="s">
        <v>45</v>
      </c>
      <c r="AM10" s="97">
        <v>0.75</v>
      </c>
      <c r="AN10" s="97">
        <v>0.68420000000000003</v>
      </c>
      <c r="AP10" s="105" t="s">
        <v>45</v>
      </c>
      <c r="AQ10" s="97">
        <v>0.75</v>
      </c>
      <c r="AR10" s="97">
        <v>0.95350000000000001</v>
      </c>
      <c r="AT10" s="105" t="s">
        <v>45</v>
      </c>
      <c r="AU10" s="97">
        <v>0.75</v>
      </c>
      <c r="AV10" s="97">
        <v>0.80689999999999995</v>
      </c>
      <c r="AY10" s="105" t="s">
        <v>45</v>
      </c>
      <c r="AZ10" s="97">
        <v>0.75</v>
      </c>
      <c r="BA10" s="97">
        <v>0.77710000000000001</v>
      </c>
      <c r="BD10" s="105" t="s">
        <v>45</v>
      </c>
      <c r="BE10" s="97">
        <v>0.75</v>
      </c>
      <c r="BF10" s="97">
        <v>0.91700000000000004</v>
      </c>
    </row>
    <row r="11" spans="2:58" ht="18" x14ac:dyDescent="0.3">
      <c r="B11" t="str">
        <f t="shared" si="0"/>
        <v>PESQUISA DE SATISFAÇÃO -  1º SEMESTRE DE 2024 - CPIV - A</v>
      </c>
      <c r="C11" t="s">
        <v>79</v>
      </c>
      <c r="D11" t="s">
        <v>69</v>
      </c>
      <c r="F11" s="105" t="s">
        <v>48</v>
      </c>
      <c r="G11" s="97">
        <v>0.75</v>
      </c>
      <c r="H11" s="103">
        <v>0.85299999999999998</v>
      </c>
      <c r="J11" s="105" t="s">
        <v>48</v>
      </c>
      <c r="K11" s="97">
        <v>0.75</v>
      </c>
      <c r="L11" s="97">
        <v>0.72850000000000004</v>
      </c>
      <c r="N11" s="105" t="s">
        <v>48</v>
      </c>
      <c r="O11" s="97">
        <v>0.75</v>
      </c>
      <c r="P11" s="97">
        <v>0.88019999999999998</v>
      </c>
      <c r="Q11" s="102"/>
      <c r="R11" s="105" t="s">
        <v>48</v>
      </c>
      <c r="S11" s="97">
        <v>0.75</v>
      </c>
      <c r="T11" s="97">
        <v>0.94510000000000005</v>
      </c>
      <c r="U11" s="102"/>
      <c r="V11" s="105" t="s">
        <v>48</v>
      </c>
      <c r="W11" s="97">
        <v>0.75</v>
      </c>
      <c r="X11" s="97">
        <v>0.87390000000000001</v>
      </c>
      <c r="Y11" s="102"/>
      <c r="Z11" s="105" t="s">
        <v>48</v>
      </c>
      <c r="AA11" s="97">
        <v>0.75</v>
      </c>
      <c r="AB11" s="97">
        <v>0.92330000000000001</v>
      </c>
      <c r="AC11" s="102"/>
      <c r="AD11" s="105" t="s">
        <v>48</v>
      </c>
      <c r="AE11" s="97">
        <v>0.75</v>
      </c>
      <c r="AF11" s="97">
        <v>0.78569999999999995</v>
      </c>
      <c r="AH11" s="105" t="s">
        <v>48</v>
      </c>
      <c r="AI11" s="97">
        <v>0.75</v>
      </c>
      <c r="AJ11" s="97">
        <v>0.86050000000000004</v>
      </c>
      <c r="AL11" s="105" t="s">
        <v>48</v>
      </c>
      <c r="AM11" s="97">
        <v>0.75</v>
      </c>
      <c r="AN11" s="97">
        <v>0.70930000000000004</v>
      </c>
      <c r="AP11" s="105" t="s">
        <v>48</v>
      </c>
      <c r="AQ11" s="97">
        <v>0.75</v>
      </c>
      <c r="AR11" s="97">
        <v>0.96309999999999996</v>
      </c>
      <c r="AT11" s="105" t="s">
        <v>48</v>
      </c>
      <c r="AU11" s="97">
        <v>0.75</v>
      </c>
      <c r="AV11" s="97">
        <v>0.86580000000000001</v>
      </c>
      <c r="AY11" s="105" t="s">
        <v>48</v>
      </c>
      <c r="AZ11" s="97">
        <v>0.75</v>
      </c>
      <c r="BA11" s="97">
        <v>0.80759999999999998</v>
      </c>
      <c r="BD11" s="105" t="s">
        <v>48</v>
      </c>
      <c r="BE11" s="97">
        <v>0.75</v>
      </c>
      <c r="BF11" s="97">
        <v>0.89329999999999998</v>
      </c>
    </row>
    <row r="12" spans="2:58" ht="18" x14ac:dyDescent="0.3">
      <c r="B12" t="str">
        <f t="shared" si="0"/>
        <v>PESQUISA DE SATISFAÇÃO -  1º SEMESTRE DE 2024 - CPIV - B</v>
      </c>
      <c r="C12" t="s">
        <v>79</v>
      </c>
      <c r="D12" t="s">
        <v>70</v>
      </c>
      <c r="F12" s="105" t="s">
        <v>49</v>
      </c>
      <c r="G12" s="97">
        <v>0.75</v>
      </c>
      <c r="H12" s="103">
        <v>0.84370000000000001</v>
      </c>
      <c r="J12" s="105" t="s">
        <v>49</v>
      </c>
      <c r="K12" s="97">
        <v>0.75</v>
      </c>
      <c r="L12" s="97">
        <v>0.74160000000000004</v>
      </c>
      <c r="N12" s="105" t="s">
        <v>49</v>
      </c>
      <c r="O12" s="97">
        <v>0.75</v>
      </c>
      <c r="P12" s="97">
        <v>0.86150000000000004</v>
      </c>
      <c r="Q12" s="102"/>
      <c r="R12" s="105" t="s">
        <v>49</v>
      </c>
      <c r="S12" s="97">
        <v>0.75</v>
      </c>
      <c r="T12" s="97">
        <v>0.94110000000000005</v>
      </c>
      <c r="U12" s="102"/>
      <c r="V12" s="105" t="s">
        <v>49</v>
      </c>
      <c r="W12" s="97">
        <v>0.75</v>
      </c>
      <c r="X12" s="97">
        <v>0.88980000000000004</v>
      </c>
      <c r="Y12" s="102"/>
      <c r="Z12" s="105" t="s">
        <v>49</v>
      </c>
      <c r="AA12" s="97">
        <v>0.75</v>
      </c>
      <c r="AB12" s="97">
        <v>0.96150000000000002</v>
      </c>
      <c r="AC12" s="102"/>
      <c r="AD12" s="105" t="s">
        <v>49</v>
      </c>
      <c r="AE12" s="97">
        <v>0.75</v>
      </c>
      <c r="AF12" s="97">
        <v>0.8347</v>
      </c>
      <c r="AH12" s="105" t="s">
        <v>49</v>
      </c>
      <c r="AI12" s="97">
        <v>0.75</v>
      </c>
      <c r="AJ12" s="97">
        <v>0.92979999999999996</v>
      </c>
      <c r="AL12" s="105" t="s">
        <v>49</v>
      </c>
      <c r="AM12" s="97">
        <v>0.75</v>
      </c>
      <c r="AN12" s="97">
        <v>0.70699999999999996</v>
      </c>
      <c r="AP12" s="105" t="s">
        <v>49</v>
      </c>
      <c r="AQ12" s="97">
        <v>0.75</v>
      </c>
      <c r="AR12" s="97">
        <v>0.97660000000000002</v>
      </c>
      <c r="AT12" s="105" t="s">
        <v>49</v>
      </c>
      <c r="AU12" s="97">
        <v>0.75</v>
      </c>
      <c r="AV12" s="97">
        <v>0.71860000000000002</v>
      </c>
      <c r="AY12" s="105" t="s">
        <v>49</v>
      </c>
      <c r="AZ12" s="97">
        <v>0.75</v>
      </c>
      <c r="BA12" s="97">
        <v>0.63580000000000003</v>
      </c>
      <c r="BD12" s="105" t="s">
        <v>49</v>
      </c>
      <c r="BE12" s="97">
        <v>0.75</v>
      </c>
      <c r="BF12" s="97">
        <v>0.92630000000000001</v>
      </c>
    </row>
    <row r="13" spans="2:58" ht="18" x14ac:dyDescent="0.3">
      <c r="B13" t="str">
        <f t="shared" si="0"/>
        <v>PESQUISA DE SATISFAÇÃO -  1º SEMESTRE DE 2024 - CPIV - C</v>
      </c>
      <c r="C13" t="s">
        <v>79</v>
      </c>
      <c r="D13" t="s">
        <v>71</v>
      </c>
      <c r="F13" s="105" t="s">
        <v>50</v>
      </c>
      <c r="G13" s="97">
        <v>0.75</v>
      </c>
      <c r="H13" s="103">
        <v>0.82030000000000003</v>
      </c>
      <c r="J13" s="105" t="s">
        <v>50</v>
      </c>
      <c r="K13" s="97">
        <v>0.75</v>
      </c>
      <c r="L13" s="97">
        <v>0.77629999999999999</v>
      </c>
      <c r="N13" s="105" t="s">
        <v>50</v>
      </c>
      <c r="O13" s="97">
        <v>0.75</v>
      </c>
      <c r="P13" s="97">
        <v>0.84809999999999997</v>
      </c>
      <c r="Q13" s="102"/>
      <c r="R13" s="105" t="s">
        <v>50</v>
      </c>
      <c r="S13" s="97">
        <v>0.75</v>
      </c>
      <c r="T13" s="97">
        <v>0.9375</v>
      </c>
      <c r="U13" s="102"/>
      <c r="V13" s="105" t="s">
        <v>50</v>
      </c>
      <c r="W13" s="97">
        <v>0.75</v>
      </c>
      <c r="X13" s="97">
        <v>0.85489999999999999</v>
      </c>
      <c r="Y13" s="102"/>
      <c r="Z13" s="105" t="s">
        <v>50</v>
      </c>
      <c r="AA13" s="97">
        <v>0.75</v>
      </c>
      <c r="AB13" s="97">
        <v>0.92549999999999999</v>
      </c>
      <c r="AC13" s="102"/>
      <c r="AD13" s="105" t="s">
        <v>50</v>
      </c>
      <c r="AE13" s="97">
        <v>0.75</v>
      </c>
      <c r="AF13" s="97">
        <v>0.79449999999999998</v>
      </c>
      <c r="AH13" s="105" t="s">
        <v>50</v>
      </c>
      <c r="AI13" s="97">
        <v>0.75</v>
      </c>
      <c r="AJ13" s="97">
        <v>0.89639999999999997</v>
      </c>
      <c r="AL13" s="105" t="s">
        <v>50</v>
      </c>
      <c r="AM13" s="97">
        <v>0.75</v>
      </c>
      <c r="AN13" s="97">
        <v>0.69450000000000001</v>
      </c>
      <c r="AP13" s="105" t="s">
        <v>50</v>
      </c>
      <c r="AQ13" s="97">
        <v>0.75</v>
      </c>
      <c r="AR13" s="97">
        <v>0.96940000000000004</v>
      </c>
      <c r="AT13" s="105" t="s">
        <v>50</v>
      </c>
      <c r="AU13" s="97">
        <v>0.75</v>
      </c>
      <c r="AV13" s="97">
        <v>0.60340000000000005</v>
      </c>
      <c r="AY13" s="105" t="s">
        <v>50</v>
      </c>
      <c r="AZ13" s="97">
        <v>0.75</v>
      </c>
      <c r="BA13" s="97">
        <v>0.61370000000000002</v>
      </c>
      <c r="BD13" s="105" t="s">
        <v>50</v>
      </c>
      <c r="BE13" s="97">
        <v>0.75</v>
      </c>
      <c r="BF13" s="97">
        <v>0.93210000000000004</v>
      </c>
    </row>
    <row r="14" spans="2:58" ht="18" x14ac:dyDescent="0.3">
      <c r="B14" t="str">
        <f t="shared" si="0"/>
        <v>PESQUISA DE SATISFAÇÃO -  1º SEMESTRE DE 2024 - CPV - A</v>
      </c>
      <c r="C14" t="s">
        <v>79</v>
      </c>
      <c r="D14" t="s">
        <v>72</v>
      </c>
      <c r="F14" s="105" t="s">
        <v>59</v>
      </c>
      <c r="G14" s="97">
        <v>0.75</v>
      </c>
      <c r="H14" s="103">
        <v>0.77800000000000002</v>
      </c>
      <c r="J14" s="105" t="s">
        <v>59</v>
      </c>
      <c r="K14" s="97">
        <v>0.75</v>
      </c>
      <c r="L14" s="97">
        <v>0.63729999999999998</v>
      </c>
      <c r="N14" s="105" t="s">
        <v>59</v>
      </c>
      <c r="O14" s="97">
        <v>0.75</v>
      </c>
      <c r="P14" s="97">
        <v>0.77180000000000004</v>
      </c>
      <c r="Q14" s="102"/>
      <c r="R14" s="105" t="s">
        <v>59</v>
      </c>
      <c r="S14" s="97">
        <v>0.75</v>
      </c>
      <c r="T14" s="97">
        <v>0.87930000000000008</v>
      </c>
      <c r="U14" s="102"/>
      <c r="V14" s="105" t="s">
        <v>59</v>
      </c>
      <c r="W14" s="97">
        <v>0.75</v>
      </c>
      <c r="X14" s="97">
        <v>0.85599999999999998</v>
      </c>
      <c r="Y14" s="102"/>
      <c r="Z14" s="105" t="s">
        <v>59</v>
      </c>
      <c r="AA14" s="97">
        <v>0.75</v>
      </c>
      <c r="AB14" s="97">
        <v>0.86790000000000012</v>
      </c>
      <c r="AC14" s="102"/>
      <c r="AD14" s="105" t="s">
        <v>59</v>
      </c>
      <c r="AE14" s="97">
        <v>0.75</v>
      </c>
      <c r="AF14" s="97">
        <v>0.69889999999999997</v>
      </c>
      <c r="AH14" s="105" t="s">
        <v>59</v>
      </c>
      <c r="AI14" s="97">
        <v>0.75</v>
      </c>
      <c r="AJ14" s="97">
        <v>0.80159999999999998</v>
      </c>
      <c r="AL14" s="105" t="s">
        <v>59</v>
      </c>
      <c r="AM14" s="97">
        <v>0.75</v>
      </c>
      <c r="AN14" s="97">
        <v>0.6623</v>
      </c>
      <c r="AP14" s="105" t="s">
        <v>59</v>
      </c>
      <c r="AQ14" s="97">
        <v>0.75</v>
      </c>
      <c r="AR14" s="97">
        <v>0.96409999999999996</v>
      </c>
      <c r="AT14" s="105" t="s">
        <v>59</v>
      </c>
      <c r="AU14" s="97">
        <v>0.75</v>
      </c>
      <c r="AV14" s="97">
        <v>0.7026</v>
      </c>
      <c r="AY14" s="105" t="s">
        <v>59</v>
      </c>
      <c r="AZ14" s="97">
        <v>0.75</v>
      </c>
      <c r="BA14" s="97">
        <v>0.59970000000000001</v>
      </c>
      <c r="BD14" s="105" t="s">
        <v>59</v>
      </c>
      <c r="BE14" s="97">
        <v>0.75</v>
      </c>
      <c r="BF14" s="97">
        <v>0.89410000000000001</v>
      </c>
    </row>
    <row r="15" spans="2:58" ht="18" x14ac:dyDescent="0.3">
      <c r="B15" t="str">
        <f t="shared" si="0"/>
        <v>PESQUISA DE SATISFAÇÃO -  1º SEMESTRE DE 2024 - CPV - B</v>
      </c>
      <c r="C15" t="s">
        <v>79</v>
      </c>
      <c r="D15" t="s">
        <v>73</v>
      </c>
      <c r="F15" s="105" t="s">
        <v>78</v>
      </c>
      <c r="G15" s="97">
        <v>0.75</v>
      </c>
      <c r="H15" s="103">
        <v>0.70309999999999995</v>
      </c>
      <c r="J15" s="105" t="s">
        <v>78</v>
      </c>
      <c r="K15" s="97">
        <v>0.75</v>
      </c>
      <c r="L15" s="97">
        <v>0.55000000000000004</v>
      </c>
      <c r="N15" s="105" t="s">
        <v>78</v>
      </c>
      <c r="O15" s="97">
        <v>0.75</v>
      </c>
      <c r="P15" s="97">
        <v>0.69579999999999997</v>
      </c>
      <c r="Q15" s="102"/>
      <c r="R15" s="105" t="s">
        <v>78</v>
      </c>
      <c r="S15" s="97">
        <v>0.75</v>
      </c>
      <c r="T15" s="97">
        <v>0.84689999999999999</v>
      </c>
      <c r="U15" s="102"/>
      <c r="V15" s="105" t="s">
        <v>78</v>
      </c>
      <c r="W15" s="97">
        <v>0.75</v>
      </c>
      <c r="X15" s="97">
        <v>0.87760000000000005</v>
      </c>
      <c r="Y15" s="102"/>
      <c r="Z15" s="105" t="s">
        <v>78</v>
      </c>
      <c r="AA15" s="97">
        <v>0.75</v>
      </c>
      <c r="AB15" s="97">
        <v>0.84599999999999997</v>
      </c>
      <c r="AC15" s="102"/>
      <c r="AD15" s="105" t="s">
        <v>78</v>
      </c>
      <c r="AE15" s="97">
        <v>0.75</v>
      </c>
      <c r="AF15" s="97">
        <v>0.59219999999999995</v>
      </c>
      <c r="AH15" s="105" t="s">
        <v>78</v>
      </c>
      <c r="AI15" s="97">
        <v>0.75</v>
      </c>
      <c r="AJ15" s="97">
        <v>0.79530000000000001</v>
      </c>
      <c r="AL15" s="105" t="s">
        <v>78</v>
      </c>
      <c r="AM15" s="97">
        <v>0.75</v>
      </c>
      <c r="AN15" s="97">
        <v>0.62260000000000004</v>
      </c>
      <c r="AP15" s="105" t="s">
        <v>78</v>
      </c>
      <c r="AQ15" s="97">
        <v>0.75</v>
      </c>
      <c r="AR15" s="97">
        <v>0.92989999999999995</v>
      </c>
      <c r="AT15" s="105" t="s">
        <v>78</v>
      </c>
      <c r="AU15" s="97">
        <v>0.75</v>
      </c>
      <c r="AV15" s="97">
        <v>0.3891</v>
      </c>
      <c r="AY15" s="105" t="s">
        <v>78</v>
      </c>
      <c r="AZ15" s="97">
        <v>0.75</v>
      </c>
      <c r="BA15" s="97">
        <v>0.39750000000000002</v>
      </c>
      <c r="BD15" s="105" t="s">
        <v>78</v>
      </c>
      <c r="BE15" s="97">
        <v>0.75</v>
      </c>
      <c r="BF15" s="97">
        <v>0.89639999999999997</v>
      </c>
    </row>
    <row r="16" spans="2:58" ht="18" x14ac:dyDescent="0.3">
      <c r="B16" t="str">
        <f t="shared" si="0"/>
        <v>PESQUISA DE SATISFAÇÃO -  1º SEMESTRE DE 2024 - CPV - C</v>
      </c>
      <c r="C16" t="s">
        <v>79</v>
      </c>
      <c r="D16" t="s">
        <v>74</v>
      </c>
      <c r="F16" s="105" t="s">
        <v>80</v>
      </c>
      <c r="G16" s="97">
        <v>0.75</v>
      </c>
      <c r="H16" s="103">
        <v>0.73939999999999995</v>
      </c>
      <c r="J16" s="105" t="s">
        <v>80</v>
      </c>
      <c r="K16" s="97">
        <v>0.75</v>
      </c>
      <c r="L16" s="97">
        <v>0.59570000000000001</v>
      </c>
      <c r="N16" s="105" t="s">
        <v>80</v>
      </c>
      <c r="O16" s="97">
        <v>0.75</v>
      </c>
      <c r="P16" s="97">
        <v>0.74880000000000002</v>
      </c>
      <c r="Q16" s="102"/>
      <c r="R16" s="105" t="s">
        <v>80</v>
      </c>
      <c r="S16" s="97">
        <v>0.75</v>
      </c>
      <c r="T16" s="97">
        <v>0.85670000000000002</v>
      </c>
      <c r="U16" s="102"/>
      <c r="V16" s="105" t="s">
        <v>80</v>
      </c>
      <c r="W16" s="97">
        <v>0.75</v>
      </c>
      <c r="X16" s="97">
        <v>0.86439999999999995</v>
      </c>
      <c r="Y16" s="102"/>
      <c r="Z16" s="105" t="s">
        <v>80</v>
      </c>
      <c r="AA16" s="97">
        <v>0.75</v>
      </c>
      <c r="AB16" s="97">
        <v>0.87690000000000001</v>
      </c>
      <c r="AC16" s="102"/>
      <c r="AD16" s="105" t="s">
        <v>80</v>
      </c>
      <c r="AE16" s="97">
        <v>0.75</v>
      </c>
      <c r="AF16" s="97">
        <v>0.65480000000000005</v>
      </c>
      <c r="AH16" s="105" t="s">
        <v>80</v>
      </c>
      <c r="AI16" s="97">
        <v>0.75</v>
      </c>
      <c r="AJ16" s="97">
        <v>0.76270000000000004</v>
      </c>
      <c r="AL16" s="105" t="s">
        <v>80</v>
      </c>
      <c r="AM16" s="97">
        <v>0.75</v>
      </c>
      <c r="AN16" s="97">
        <v>0.67920000000000003</v>
      </c>
      <c r="AP16" s="105" t="s">
        <v>80</v>
      </c>
      <c r="AQ16" s="97">
        <v>0.75</v>
      </c>
      <c r="AR16" s="97">
        <v>0.95830000000000004</v>
      </c>
      <c r="AT16" s="105" t="s">
        <v>80</v>
      </c>
      <c r="AU16" s="97">
        <v>0.75</v>
      </c>
      <c r="AV16" s="97">
        <v>0.48220000000000002</v>
      </c>
      <c r="AY16" s="105" t="s">
        <v>80</v>
      </c>
      <c r="AZ16" s="97">
        <v>0.75</v>
      </c>
      <c r="BA16" s="97">
        <v>0.48980000000000001</v>
      </c>
      <c r="BD16" s="105" t="s">
        <v>80</v>
      </c>
      <c r="BE16" s="97">
        <v>0.75</v>
      </c>
      <c r="BF16" s="97">
        <v>0.90280000000000005</v>
      </c>
    </row>
    <row r="17" spans="2:16" ht="18" x14ac:dyDescent="0.3">
      <c r="B17" t="str">
        <f t="shared" si="0"/>
        <v>PESQUISA DE SATISFAÇÃO -  1º SEMESTRE DE 2024 - CPVI - A</v>
      </c>
      <c r="C17" t="s">
        <v>79</v>
      </c>
      <c r="D17" t="s">
        <v>75</v>
      </c>
      <c r="F17" s="105"/>
      <c r="G17" s="108"/>
      <c r="H17" s="109"/>
      <c r="N17" s="110"/>
      <c r="O17" s="111"/>
      <c r="P17" s="111"/>
    </row>
    <row r="18" spans="2:16" x14ac:dyDescent="0.3">
      <c r="B18" t="str">
        <f t="shared" si="0"/>
        <v>PESQUISA DE SATISFAÇÃO -  1º SEMESTRE DE 2024 - CPVI - B</v>
      </c>
      <c r="C18" t="s">
        <v>79</v>
      </c>
      <c r="D18" t="s">
        <v>76</v>
      </c>
    </row>
    <row r="19" spans="2:16" x14ac:dyDescent="0.3">
      <c r="B19" t="str">
        <f t="shared" si="0"/>
        <v>PESQUISA DE SATISFAÇÃO -  1º SEMESTRE DE 2024 - CPVI - C</v>
      </c>
      <c r="C19" t="s">
        <v>79</v>
      </c>
      <c r="D19" t="s">
        <v>77</v>
      </c>
    </row>
  </sheetData>
  <mergeCells count="13">
    <mergeCell ref="AY1:BA1"/>
    <mergeCell ref="BD1:BF1"/>
    <mergeCell ref="J1:L1"/>
    <mergeCell ref="N1:P1"/>
    <mergeCell ref="R1:T1"/>
    <mergeCell ref="V1:X1"/>
    <mergeCell ref="Z1:AB1"/>
    <mergeCell ref="AD1:AF1"/>
    <mergeCell ref="F1:H1"/>
    <mergeCell ref="AH1:AJ1"/>
    <mergeCell ref="AL1:AN1"/>
    <mergeCell ref="AP1:AR1"/>
    <mergeCell ref="AT1:AV1"/>
  </mergeCells>
  <phoneticPr fontId="18" type="noConversion"/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67" orientation="landscape" r:id="rId1"/>
  <headerFooter differentFirst="1" scaleWithDoc="0">
    <oddFooter>&amp;L&amp;"-,Regular"&amp;10PESQUISA DE SATISFAÇÃO - 2º SEM/23&amp;C&amp;"-,Regular"&amp;10ASSESSORIA DE GESTÃO ESTRATÉGICA&amp;R&amp;"-,Regular"&amp;10&amp;P</oddFooter>
  </headerFooter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N36"/>
  <sheetViews>
    <sheetView showGridLines="0" tabSelected="1" view="pageLayout" topLeftCell="A19" zoomScale="50" zoomScaleNormal="50" zoomScaleSheetLayoutView="50" zoomScalePageLayoutView="50" workbookViewId="0">
      <selection activeCell="I32" sqref="I32"/>
    </sheetView>
  </sheetViews>
  <sheetFormatPr defaultRowHeight="33" customHeight="1" x14ac:dyDescent="0.3"/>
  <cols>
    <col min="1" max="1" width="10.44140625" customWidth="1"/>
    <col min="2" max="2" width="118.109375" customWidth="1"/>
    <col min="3" max="3" width="15.109375" customWidth="1"/>
    <col min="4" max="4" width="12.21875" customWidth="1"/>
    <col min="5" max="5" width="16.88671875" customWidth="1"/>
    <col min="6" max="6" width="13.21875" customWidth="1"/>
    <col min="7" max="7" width="18.77734375" customWidth="1"/>
    <col min="8" max="8" width="16.21875" customWidth="1"/>
    <col min="9" max="9" width="22.77734375" customWidth="1"/>
    <col min="10" max="10" width="18.6640625" customWidth="1"/>
    <col min="11" max="11" width="24.88671875" customWidth="1"/>
  </cols>
  <sheetData>
    <row r="1" spans="1:14" ht="62.25" customHeight="1" thickTop="1" x14ac:dyDescent="0.3">
      <c r="A1" s="123"/>
      <c r="B1" s="139" t="s">
        <v>111</v>
      </c>
      <c r="C1" s="139"/>
      <c r="D1" s="139"/>
      <c r="E1" s="139"/>
      <c r="F1" s="139"/>
      <c r="G1" s="139"/>
      <c r="H1" s="139"/>
      <c r="I1" s="139"/>
      <c r="J1" s="139"/>
      <c r="K1" s="140"/>
    </row>
    <row r="2" spans="1:14" s="47" customFormat="1" ht="30.75" customHeight="1" thickBot="1" x14ac:dyDescent="0.35">
      <c r="A2" s="141" t="s">
        <v>109</v>
      </c>
      <c r="B2" s="142"/>
      <c r="C2" s="142"/>
      <c r="D2" s="142"/>
      <c r="E2" s="142"/>
      <c r="F2" s="142"/>
      <c r="G2" s="142"/>
      <c r="H2" s="142"/>
      <c r="I2" s="142"/>
      <c r="J2" s="142"/>
      <c r="K2" s="143"/>
    </row>
    <row r="3" spans="1:14" s="47" customFormat="1" ht="6.75" customHeight="1" thickTop="1" x14ac:dyDescent="0.3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4" s="47" customFormat="1" ht="48" customHeight="1" x14ac:dyDescent="0.3">
      <c r="A4" s="124"/>
      <c r="B4" s="155" t="s">
        <v>110</v>
      </c>
      <c r="C4" s="155"/>
      <c r="D4" s="155"/>
      <c r="E4" s="155"/>
      <c r="F4" s="155"/>
      <c r="G4" s="155"/>
      <c r="H4" s="155"/>
      <c r="I4" s="155"/>
      <c r="J4" s="155"/>
      <c r="K4" s="155"/>
    </row>
    <row r="5" spans="1:14" s="49" customFormat="1" ht="45" customHeight="1" x14ac:dyDescent="0.3">
      <c r="A5" s="134" t="s">
        <v>0</v>
      </c>
      <c r="B5" s="134" t="s">
        <v>1</v>
      </c>
      <c r="C5" s="134" t="s">
        <v>2</v>
      </c>
      <c r="D5" s="134" t="s">
        <v>3</v>
      </c>
      <c r="E5" s="134" t="s">
        <v>4</v>
      </c>
      <c r="F5" s="134" t="s">
        <v>5</v>
      </c>
      <c r="G5" s="134" t="s">
        <v>6</v>
      </c>
      <c r="H5" s="132" t="s">
        <v>7</v>
      </c>
      <c r="I5" s="134" t="s">
        <v>8</v>
      </c>
      <c r="J5" s="134" t="s">
        <v>9</v>
      </c>
      <c r="K5" s="134" t="s">
        <v>10</v>
      </c>
      <c r="L5" s="3"/>
      <c r="M5" s="3"/>
      <c r="N5" s="3"/>
    </row>
    <row r="6" spans="1:14" ht="45" customHeight="1" x14ac:dyDescent="0.3">
      <c r="A6" s="125">
        <v>1</v>
      </c>
      <c r="B6" s="126" t="s">
        <v>11</v>
      </c>
      <c r="C6" s="127"/>
      <c r="D6" s="127"/>
      <c r="E6" s="127"/>
      <c r="F6" s="127"/>
      <c r="G6" s="127"/>
      <c r="H6" s="128"/>
      <c r="I6" s="129"/>
      <c r="J6" s="130"/>
      <c r="K6" s="131"/>
      <c r="L6" s="44"/>
      <c r="M6" s="44"/>
      <c r="N6" s="44"/>
    </row>
    <row r="7" spans="1:14" ht="45" customHeight="1" x14ac:dyDescent="0.3">
      <c r="A7" s="57">
        <v>2</v>
      </c>
      <c r="B7" s="61" t="s">
        <v>12</v>
      </c>
      <c r="C7" s="64"/>
      <c r="D7" s="64"/>
      <c r="E7" s="64"/>
      <c r="F7" s="64"/>
      <c r="G7" s="64"/>
      <c r="H7" s="120"/>
      <c r="I7" s="63"/>
      <c r="J7" s="70"/>
      <c r="K7" s="68"/>
      <c r="L7" s="44"/>
    </row>
    <row r="8" spans="1:14" ht="45" customHeight="1" x14ac:dyDescent="0.3">
      <c r="A8" s="57">
        <v>3</v>
      </c>
      <c r="B8" s="61" t="s">
        <v>13</v>
      </c>
      <c r="C8" s="64"/>
      <c r="D8" s="64"/>
      <c r="E8" s="64"/>
      <c r="F8" s="64"/>
      <c r="G8" s="64"/>
      <c r="H8" s="120"/>
      <c r="I8" s="63"/>
      <c r="J8" s="70"/>
      <c r="K8" s="68"/>
      <c r="L8" s="44"/>
    </row>
    <row r="9" spans="1:14" ht="45" customHeight="1" x14ac:dyDescent="0.3">
      <c r="A9" s="57">
        <v>4</v>
      </c>
      <c r="B9" s="61" t="s">
        <v>51</v>
      </c>
      <c r="C9" s="64"/>
      <c r="D9" s="64"/>
      <c r="E9" s="64"/>
      <c r="F9" s="64"/>
      <c r="G9" s="64"/>
      <c r="H9" s="120"/>
      <c r="I9" s="63"/>
      <c r="J9" s="70"/>
      <c r="K9" s="68"/>
      <c r="L9" s="44"/>
    </row>
    <row r="10" spans="1:14" ht="45" customHeight="1" x14ac:dyDescent="0.3">
      <c r="A10" s="57">
        <v>5</v>
      </c>
      <c r="B10" s="61" t="s">
        <v>15</v>
      </c>
      <c r="C10" s="64"/>
      <c r="D10" s="64"/>
      <c r="E10" s="64"/>
      <c r="F10" s="64"/>
      <c r="G10" s="64"/>
      <c r="H10" s="120"/>
      <c r="I10" s="63"/>
      <c r="J10" s="70"/>
      <c r="K10" s="68"/>
      <c r="L10" s="44"/>
    </row>
    <row r="11" spans="1:14" ht="45" customHeight="1" x14ac:dyDescent="0.3">
      <c r="A11" s="57">
        <v>6</v>
      </c>
      <c r="B11" s="61" t="s">
        <v>52</v>
      </c>
      <c r="C11" s="64"/>
      <c r="D11" s="64"/>
      <c r="E11" s="64"/>
      <c r="F11" s="64"/>
      <c r="G11" s="64"/>
      <c r="H11" s="120"/>
      <c r="I11" s="63"/>
      <c r="J11" s="70"/>
      <c r="K11" s="68"/>
      <c r="L11" s="44"/>
    </row>
    <row r="12" spans="1:14" ht="45" customHeight="1" x14ac:dyDescent="0.3">
      <c r="A12" s="57">
        <v>7</v>
      </c>
      <c r="B12" s="61" t="s">
        <v>53</v>
      </c>
      <c r="C12" s="64"/>
      <c r="D12" s="64"/>
      <c r="E12" s="64"/>
      <c r="F12" s="64"/>
      <c r="G12" s="64"/>
      <c r="H12" s="120"/>
      <c r="I12" s="63"/>
      <c r="J12" s="70"/>
      <c r="K12" s="68"/>
      <c r="L12" s="44"/>
    </row>
    <row r="13" spans="1:14" ht="45" customHeight="1" x14ac:dyDescent="0.3">
      <c r="A13" s="57">
        <v>8</v>
      </c>
      <c r="B13" s="61" t="s">
        <v>54</v>
      </c>
      <c r="C13" s="64"/>
      <c r="D13" s="64"/>
      <c r="E13" s="64"/>
      <c r="F13" s="64"/>
      <c r="G13" s="64"/>
      <c r="H13" s="120"/>
      <c r="I13" s="63"/>
      <c r="J13" s="70"/>
      <c r="K13" s="68"/>
      <c r="L13" s="44"/>
    </row>
    <row r="14" spans="1:14" ht="45" customHeight="1" x14ac:dyDescent="0.3">
      <c r="A14" s="57">
        <v>9</v>
      </c>
      <c r="B14" s="61" t="s">
        <v>55</v>
      </c>
      <c r="C14" s="64"/>
      <c r="D14" s="64"/>
      <c r="E14" s="64"/>
      <c r="F14" s="64"/>
      <c r="G14" s="64"/>
      <c r="H14" s="120"/>
      <c r="I14" s="63"/>
      <c r="J14" s="70"/>
      <c r="K14" s="68"/>
      <c r="L14" s="44"/>
    </row>
    <row r="15" spans="1:14" ht="45" customHeight="1" x14ac:dyDescent="0.3">
      <c r="A15" s="58">
        <v>10</v>
      </c>
      <c r="B15" s="62" t="s">
        <v>58</v>
      </c>
      <c r="C15" s="64"/>
      <c r="D15" s="64"/>
      <c r="E15" s="64"/>
      <c r="F15" s="64"/>
      <c r="G15" s="64"/>
      <c r="H15" s="120"/>
      <c r="I15" s="63"/>
      <c r="J15" s="70"/>
      <c r="K15" s="68"/>
      <c r="L15" s="44"/>
    </row>
    <row r="16" spans="1:14" ht="45" customHeight="1" x14ac:dyDescent="0.3">
      <c r="A16" s="58">
        <v>11</v>
      </c>
      <c r="B16" s="62" t="s">
        <v>56</v>
      </c>
      <c r="C16" s="64"/>
      <c r="D16" s="64"/>
      <c r="E16" s="64"/>
      <c r="F16" s="64"/>
      <c r="G16" s="64"/>
      <c r="H16" s="120"/>
      <c r="I16" s="63"/>
      <c r="J16" s="70"/>
      <c r="K16" s="87"/>
      <c r="L16" s="44"/>
    </row>
    <row r="17" spans="1:12" ht="45" customHeight="1" thickBot="1" x14ac:dyDescent="0.35">
      <c r="A17" s="59">
        <v>12</v>
      </c>
      <c r="B17" s="71" t="s">
        <v>57</v>
      </c>
      <c r="C17" s="80"/>
      <c r="D17" s="80"/>
      <c r="E17" s="80"/>
      <c r="F17" s="80"/>
      <c r="G17" s="80"/>
      <c r="H17" s="119"/>
      <c r="I17" s="81"/>
      <c r="J17" s="65"/>
      <c r="K17" s="69"/>
      <c r="L17" s="44"/>
    </row>
    <row r="18" spans="1:12" ht="33" customHeight="1" thickBot="1" x14ac:dyDescent="0.35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1"/>
    </row>
    <row r="19" spans="1:12" ht="40.5" x14ac:dyDescent="0.3">
      <c r="A19" s="144" t="s">
        <v>23</v>
      </c>
      <c r="B19" s="144"/>
      <c r="C19" s="116" t="s">
        <v>24</v>
      </c>
      <c r="D19" s="116" t="s">
        <v>25</v>
      </c>
      <c r="E19" s="116" t="s">
        <v>26</v>
      </c>
      <c r="F19" s="116" t="s">
        <v>27</v>
      </c>
      <c r="G19" s="116" t="s">
        <v>28</v>
      </c>
      <c r="H19" s="121" t="s">
        <v>29</v>
      </c>
      <c r="I19" s="116" t="s">
        <v>30</v>
      </c>
      <c r="J19" s="117" t="s">
        <v>31</v>
      </c>
      <c r="K19" s="118" t="s">
        <v>32</v>
      </c>
    </row>
    <row r="20" spans="1:12" ht="33" customHeight="1" thickBot="1" x14ac:dyDescent="0.35">
      <c r="A20" s="144"/>
      <c r="B20" s="144"/>
      <c r="C20" s="113"/>
      <c r="D20" s="113"/>
      <c r="E20" s="113"/>
      <c r="F20" s="113"/>
      <c r="G20" s="113"/>
      <c r="H20" s="122"/>
      <c r="I20" s="113"/>
      <c r="J20" s="114"/>
      <c r="K20" s="115"/>
    </row>
    <row r="21" spans="1:12" ht="33" customHeight="1" thickBot="1" x14ac:dyDescent="0.35">
      <c r="A21" s="19"/>
      <c r="B21" s="20"/>
      <c r="C21" s="21"/>
      <c r="D21" s="21"/>
      <c r="E21" s="21"/>
      <c r="F21" s="21"/>
      <c r="G21" s="21"/>
      <c r="H21" s="22"/>
      <c r="I21" s="21"/>
      <c r="J21" s="23"/>
      <c r="K21" s="24"/>
    </row>
    <row r="22" spans="1:12" ht="45" customHeight="1" thickBot="1" x14ac:dyDescent="0.35">
      <c r="A22" s="145" t="s">
        <v>33</v>
      </c>
      <c r="B22" s="146"/>
      <c r="C22" s="112"/>
      <c r="D22" s="88"/>
      <c r="E22" s="94"/>
      <c r="F22" s="94"/>
      <c r="G22" s="94"/>
      <c r="H22" s="94"/>
      <c r="I22" s="94"/>
      <c r="J22" s="94"/>
    </row>
    <row r="23" spans="1:12" ht="33" customHeight="1" thickBot="1" x14ac:dyDescent="0.35">
      <c r="A23" s="32"/>
      <c r="B23" s="32"/>
      <c r="C23" s="32"/>
      <c r="D23" s="89"/>
      <c r="E23" s="95"/>
      <c r="F23" s="96"/>
      <c r="G23" s="96"/>
      <c r="H23" s="96"/>
      <c r="I23" s="96"/>
      <c r="J23" s="96"/>
      <c r="K23" s="52"/>
    </row>
    <row r="24" spans="1:12" ht="33" customHeight="1" x14ac:dyDescent="0.3">
      <c r="A24" s="149" t="s">
        <v>34</v>
      </c>
      <c r="B24" s="150"/>
      <c r="C24" s="72"/>
      <c r="D24" s="151"/>
      <c r="E24" s="151"/>
      <c r="F24" s="151"/>
      <c r="G24" s="151"/>
      <c r="H24" s="151"/>
      <c r="I24" s="151"/>
      <c r="J24" s="90"/>
      <c r="K24" s="52"/>
    </row>
    <row r="25" spans="1:12" ht="33" customHeight="1" x14ac:dyDescent="0.3">
      <c r="A25" s="152" t="s">
        <v>35</v>
      </c>
      <c r="B25" s="153"/>
      <c r="C25" s="73"/>
      <c r="D25" s="154"/>
      <c r="E25" s="154"/>
      <c r="F25" s="154"/>
      <c r="G25" s="154"/>
      <c r="H25" s="154"/>
      <c r="I25" s="154"/>
      <c r="J25" s="53"/>
      <c r="K25" s="52"/>
    </row>
    <row r="26" spans="1:12" ht="33" customHeight="1" x14ac:dyDescent="0.3">
      <c r="A26" s="147" t="s">
        <v>36</v>
      </c>
      <c r="B26" s="148"/>
      <c r="C26" s="74"/>
      <c r="D26" s="52"/>
      <c r="E26" s="52"/>
      <c r="F26" s="52"/>
      <c r="G26" s="52"/>
      <c r="H26" s="52"/>
      <c r="I26" s="52"/>
      <c r="J26" s="52"/>
      <c r="K26" s="52"/>
    </row>
    <row r="27" spans="1:12" ht="33" customHeight="1" x14ac:dyDescent="0.3">
      <c r="A27" s="75" t="s">
        <v>37</v>
      </c>
      <c r="B27" s="39"/>
      <c r="C27" s="76"/>
      <c r="D27" s="52"/>
      <c r="E27" s="52"/>
      <c r="F27" s="52"/>
      <c r="G27" s="52"/>
      <c r="H27" s="52"/>
      <c r="I27" s="52"/>
      <c r="J27" s="52"/>
      <c r="K27" s="52"/>
    </row>
    <row r="28" spans="1:12" ht="33" customHeight="1" thickBot="1" x14ac:dyDescent="0.35">
      <c r="A28" s="77" t="s">
        <v>38</v>
      </c>
      <c r="B28" s="78"/>
      <c r="C28" s="79"/>
      <c r="D28" s="54"/>
      <c r="E28" s="54"/>
      <c r="F28" s="54"/>
      <c r="G28" s="52"/>
      <c r="H28" s="52"/>
      <c r="I28" s="52"/>
      <c r="J28" s="52"/>
      <c r="K28" s="52"/>
    </row>
    <row r="29" spans="1:12" ht="33" customHeight="1" x14ac:dyDescent="0.3">
      <c r="C29" s="47"/>
    </row>
    <row r="36" spans="2:4" ht="33" customHeight="1" x14ac:dyDescent="0.3">
      <c r="B36" s="135"/>
      <c r="D36" s="136"/>
    </row>
  </sheetData>
  <sheetProtection selectLockedCells="1" selectUnlockedCells="1"/>
  <mergeCells count="10">
    <mergeCell ref="B1:K1"/>
    <mergeCell ref="A2:K2"/>
    <mergeCell ref="A19:B20"/>
    <mergeCell ref="A22:B22"/>
    <mergeCell ref="A26:B26"/>
    <mergeCell ref="A24:B24"/>
    <mergeCell ref="D24:I24"/>
    <mergeCell ref="A25:B25"/>
    <mergeCell ref="D25:I25"/>
    <mergeCell ref="B4:K4"/>
  </mergeCells>
  <phoneticPr fontId="5" type="noConversion"/>
  <printOptions horizontalCentered="1" verticalCentered="1"/>
  <pageMargins left="0.23622047244094491" right="0.42249999999999999" top="0.39370078740157483" bottom="0.65812499999999996" header="0.31496062992125984" footer="0.39370078740157483"/>
  <pageSetup paperSize="9" scale="39" firstPageNumber="0" orientation="landscape" r:id="rId1"/>
  <headerFooter scaleWithDoc="0">
    <oddHeader>&amp;C&amp;K00+000.</oddHeader>
    <oddFooter>&amp;L&amp;"-,Regular"&amp;9RAD-EMERJ-029-12&amp;C&amp;"-,Regular"&amp;9Rev.00                                              Data: 15/10/2024&amp;R&amp;"-,Regular"&amp;9Página &amp;P</oddFooter>
    <firstFooter>&amp;L&amp;"Arial,Normal"&amp;9FRM-EMERJ-029-XX&amp;C&amp;"Arial,Normal"&amp;9Rev. 00&amp;R&amp;"Arial,Normal"&amp;9Data: XX/09/2024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 tint="-0.749992370372631"/>
    <pageSetUpPr fitToPage="1"/>
  </sheetPr>
  <dimension ref="A1:IV28"/>
  <sheetViews>
    <sheetView showGridLines="0" view="pageBreakPreview" zoomScale="50" zoomScaleNormal="50" zoomScaleSheetLayoutView="50" workbookViewId="0">
      <selection activeCell="C20" sqref="C20:C21"/>
    </sheetView>
  </sheetViews>
  <sheetFormatPr defaultRowHeight="17.25" x14ac:dyDescent="0.3"/>
  <cols>
    <col min="1" max="1" width="9.44140625" style="1" customWidth="1"/>
    <col min="2" max="2" width="118.88671875" style="1" customWidth="1"/>
    <col min="3" max="3" width="15.88671875" style="1" customWidth="1"/>
    <col min="4" max="4" width="12.44140625" style="1" customWidth="1"/>
    <col min="5" max="5" width="16.109375" style="1" customWidth="1"/>
    <col min="6" max="6" width="12.88671875" style="1" customWidth="1"/>
    <col min="7" max="7" width="17.88671875" style="1" customWidth="1"/>
    <col min="8" max="8" width="15.33203125" style="1" customWidth="1"/>
    <col min="9" max="9" width="21.88671875" style="1" customWidth="1"/>
    <col min="10" max="10" width="20.33203125" style="1" customWidth="1"/>
    <col min="11" max="11" width="25.21875" style="1" customWidth="1"/>
    <col min="12" max="16384" width="8.88671875" style="1"/>
  </cols>
  <sheetData>
    <row r="1" spans="1:14" ht="25.5" customHeight="1" x14ac:dyDescent="0.3">
      <c r="A1" s="156" t="str">
        <f>APOIO!B6</f>
        <v>PESQUISA DE SATISFAÇÃO -  1º SEMESTRE DE 2024 - CPII - B</v>
      </c>
      <c r="B1" s="157"/>
      <c r="C1" s="157"/>
      <c r="D1" s="157"/>
      <c r="E1" s="157"/>
      <c r="F1" s="157"/>
      <c r="G1" s="157"/>
      <c r="H1" s="157"/>
      <c r="I1" s="157"/>
      <c r="J1" s="157"/>
      <c r="K1" s="158"/>
    </row>
    <row r="2" spans="1:14" ht="25.5" customHeight="1" x14ac:dyDescent="0.3">
      <c r="A2" s="159" t="s">
        <v>47</v>
      </c>
      <c r="B2" s="160"/>
      <c r="C2" s="160"/>
      <c r="D2" s="160"/>
      <c r="E2" s="160"/>
      <c r="F2" s="160"/>
      <c r="G2" s="160"/>
      <c r="H2" s="160"/>
      <c r="I2" s="160"/>
      <c r="J2" s="160"/>
      <c r="K2" s="161"/>
    </row>
    <row r="3" spans="1:14" ht="57.75" customHeight="1" x14ac:dyDescent="0.3">
      <c r="A3" s="55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56" t="s">
        <v>10</v>
      </c>
      <c r="L3" s="3"/>
      <c r="M3" s="3"/>
      <c r="N3" s="3"/>
    </row>
    <row r="4" spans="1:14" ht="45" customHeight="1" x14ac:dyDescent="0.3">
      <c r="A4" s="82">
        <v>1</v>
      </c>
      <c r="B4" s="4" t="s">
        <v>11</v>
      </c>
      <c r="C4" s="5"/>
      <c r="D4" s="5"/>
      <c r="E4" s="5"/>
      <c r="F4" s="5"/>
      <c r="G4" s="5"/>
      <c r="H4" s="91"/>
      <c r="I4" s="5">
        <f>SUM(C4:H4)-H4</f>
        <v>0</v>
      </c>
      <c r="J4" s="6" t="e">
        <f>(C4+D4)/I4</f>
        <v>#DIV/0!</v>
      </c>
      <c r="K4" s="83" t="e">
        <f>(F4+G4)/I4</f>
        <v>#DIV/0!</v>
      </c>
      <c r="L4" s="7"/>
      <c r="M4" s="7"/>
      <c r="N4" s="7"/>
    </row>
    <row r="5" spans="1:14" ht="45" customHeight="1" x14ac:dyDescent="0.3">
      <c r="A5" s="82">
        <v>2</v>
      </c>
      <c r="B5" s="4" t="s">
        <v>12</v>
      </c>
      <c r="C5" s="5"/>
      <c r="D5" s="5"/>
      <c r="E5" s="5"/>
      <c r="F5" s="5"/>
      <c r="G5" s="5"/>
      <c r="H5" s="91"/>
      <c r="I5" s="5">
        <f t="shared" ref="I5:I15" si="0">SUM(C5:H5)-H5</f>
        <v>0</v>
      </c>
      <c r="J5" s="6" t="e">
        <f t="shared" ref="J5:J15" si="1">(C5+D5)/I5</f>
        <v>#DIV/0!</v>
      </c>
      <c r="K5" s="83" t="e">
        <f t="shared" ref="K5:K15" si="2">(F5+G5)/I5</f>
        <v>#DIV/0!</v>
      </c>
      <c r="L5" s="7"/>
    </row>
    <row r="6" spans="1:14" ht="45" customHeight="1" x14ac:dyDescent="0.3">
      <c r="A6" s="82">
        <v>3</v>
      </c>
      <c r="B6" s="4" t="s">
        <v>13</v>
      </c>
      <c r="C6" s="5"/>
      <c r="D6" s="5"/>
      <c r="E6" s="5"/>
      <c r="F6" s="5"/>
      <c r="G6" s="5"/>
      <c r="H6" s="91"/>
      <c r="I6" s="5">
        <f t="shared" si="0"/>
        <v>0</v>
      </c>
      <c r="J6" s="6" t="e">
        <f t="shared" si="1"/>
        <v>#DIV/0!</v>
      </c>
      <c r="K6" s="83" t="e">
        <f t="shared" si="2"/>
        <v>#DIV/0!</v>
      </c>
      <c r="L6" s="7"/>
    </row>
    <row r="7" spans="1:14" ht="45" customHeight="1" x14ac:dyDescent="0.3">
      <c r="A7" s="82">
        <v>4</v>
      </c>
      <c r="B7" s="4" t="s">
        <v>14</v>
      </c>
      <c r="C7" s="5"/>
      <c r="D7" s="5"/>
      <c r="E7" s="5"/>
      <c r="F7" s="5"/>
      <c r="G7" s="5"/>
      <c r="H7" s="91"/>
      <c r="I7" s="5">
        <f t="shared" si="0"/>
        <v>0</v>
      </c>
      <c r="J7" s="6" t="e">
        <f t="shared" si="1"/>
        <v>#DIV/0!</v>
      </c>
      <c r="K7" s="83" t="e">
        <f t="shared" si="2"/>
        <v>#DIV/0!</v>
      </c>
      <c r="L7" s="7"/>
    </row>
    <row r="8" spans="1:14" ht="45" customHeight="1" x14ac:dyDescent="0.3">
      <c r="A8" s="82">
        <v>5</v>
      </c>
      <c r="B8" s="4" t="s">
        <v>15</v>
      </c>
      <c r="C8" s="5"/>
      <c r="D8" s="5"/>
      <c r="E8" s="5"/>
      <c r="F8" s="5"/>
      <c r="G8" s="5"/>
      <c r="H8" s="91"/>
      <c r="I8" s="5">
        <f t="shared" si="0"/>
        <v>0</v>
      </c>
      <c r="J8" s="6" t="e">
        <f t="shared" si="1"/>
        <v>#DIV/0!</v>
      </c>
      <c r="K8" s="83" t="e">
        <f t="shared" si="2"/>
        <v>#DIV/0!</v>
      </c>
      <c r="L8" s="7"/>
    </row>
    <row r="9" spans="1:14" ht="45" customHeight="1" x14ac:dyDescent="0.3">
      <c r="A9" s="82">
        <v>6</v>
      </c>
      <c r="B9" s="4" t="s">
        <v>16</v>
      </c>
      <c r="C9" s="5"/>
      <c r="D9" s="5"/>
      <c r="E9" s="5"/>
      <c r="F9" s="5"/>
      <c r="G9" s="5"/>
      <c r="H9" s="91"/>
      <c r="I9" s="5">
        <f t="shared" si="0"/>
        <v>0</v>
      </c>
      <c r="J9" s="6" t="e">
        <f t="shared" si="1"/>
        <v>#DIV/0!</v>
      </c>
      <c r="K9" s="83" t="e">
        <f t="shared" si="2"/>
        <v>#DIV/0!</v>
      </c>
      <c r="L9" s="7"/>
    </row>
    <row r="10" spans="1:14" ht="45" customHeight="1" x14ac:dyDescent="0.3">
      <c r="A10" s="82">
        <v>7</v>
      </c>
      <c r="B10" s="4" t="s">
        <v>17</v>
      </c>
      <c r="C10" s="45"/>
      <c r="D10" s="45"/>
      <c r="E10" s="45"/>
      <c r="F10" s="5"/>
      <c r="G10" s="5"/>
      <c r="H10" s="91"/>
      <c r="I10" s="5">
        <f t="shared" si="0"/>
        <v>0</v>
      </c>
      <c r="J10" s="6" t="e">
        <f t="shared" si="1"/>
        <v>#DIV/0!</v>
      </c>
      <c r="K10" s="83" t="e">
        <f t="shared" si="2"/>
        <v>#DIV/0!</v>
      </c>
      <c r="L10" s="7"/>
    </row>
    <row r="11" spans="1:14" ht="45" customHeight="1" x14ac:dyDescent="0.3">
      <c r="A11" s="82">
        <v>8</v>
      </c>
      <c r="B11" s="4" t="s">
        <v>18</v>
      </c>
      <c r="C11" s="5"/>
      <c r="D11" s="5"/>
      <c r="E11" s="5"/>
      <c r="F11" s="5"/>
      <c r="G11" s="5"/>
      <c r="H11" s="91"/>
      <c r="I11" s="5">
        <f t="shared" si="0"/>
        <v>0</v>
      </c>
      <c r="J11" s="6" t="e">
        <f t="shared" si="1"/>
        <v>#DIV/0!</v>
      </c>
      <c r="K11" s="83" t="e">
        <f t="shared" si="2"/>
        <v>#DIV/0!</v>
      </c>
      <c r="L11" s="7"/>
    </row>
    <row r="12" spans="1:14" ht="45" customHeight="1" x14ac:dyDescent="0.3">
      <c r="A12" s="82">
        <v>9</v>
      </c>
      <c r="B12" s="4" t="s">
        <v>19</v>
      </c>
      <c r="C12" s="5"/>
      <c r="D12" s="5"/>
      <c r="E12" s="5"/>
      <c r="F12" s="5"/>
      <c r="G12" s="5"/>
      <c r="H12" s="91"/>
      <c r="I12" s="5">
        <f t="shared" si="0"/>
        <v>0</v>
      </c>
      <c r="J12" s="6" t="e">
        <f t="shared" si="1"/>
        <v>#DIV/0!</v>
      </c>
      <c r="K12" s="83" t="e">
        <f t="shared" si="2"/>
        <v>#DIV/0!</v>
      </c>
      <c r="L12" s="7"/>
    </row>
    <row r="13" spans="1:14" ht="45" customHeight="1" x14ac:dyDescent="0.3">
      <c r="A13" s="84">
        <v>10</v>
      </c>
      <c r="B13" s="8" t="s">
        <v>20</v>
      </c>
      <c r="C13" s="5"/>
      <c r="D13" s="5"/>
      <c r="E13" s="5"/>
      <c r="F13" s="5"/>
      <c r="G13" s="5"/>
      <c r="H13" s="91"/>
      <c r="I13" s="5">
        <f t="shared" si="0"/>
        <v>0</v>
      </c>
      <c r="J13" s="6" t="e">
        <f t="shared" si="1"/>
        <v>#DIV/0!</v>
      </c>
      <c r="K13" s="83" t="e">
        <f t="shared" si="2"/>
        <v>#DIV/0!</v>
      </c>
      <c r="L13" s="7"/>
    </row>
    <row r="14" spans="1:14" ht="45" customHeight="1" x14ac:dyDescent="0.3">
      <c r="A14" s="84">
        <v>11</v>
      </c>
      <c r="B14" s="8" t="s">
        <v>21</v>
      </c>
      <c r="C14" s="5"/>
      <c r="D14" s="5"/>
      <c r="E14" s="5"/>
      <c r="F14" s="5"/>
      <c r="G14" s="66"/>
      <c r="H14" s="92"/>
      <c r="I14" s="5">
        <f t="shared" si="0"/>
        <v>0</v>
      </c>
      <c r="J14" s="6" t="e">
        <f t="shared" si="1"/>
        <v>#DIV/0!</v>
      </c>
      <c r="K14" s="83" t="e">
        <f t="shared" si="2"/>
        <v>#DIV/0!</v>
      </c>
    </row>
    <row r="15" spans="1:14" ht="45" customHeight="1" thickBot="1" x14ac:dyDescent="0.35">
      <c r="A15" s="59">
        <v>12</v>
      </c>
      <c r="B15" s="85" t="s">
        <v>22</v>
      </c>
      <c r="C15" s="60"/>
      <c r="D15" s="60"/>
      <c r="E15" s="60"/>
      <c r="F15" s="60"/>
      <c r="G15" s="67"/>
      <c r="H15" s="93"/>
      <c r="I15" s="60">
        <f t="shared" si="0"/>
        <v>0</v>
      </c>
      <c r="J15" s="65" t="e">
        <f t="shared" si="1"/>
        <v>#DIV/0!</v>
      </c>
      <c r="K15" s="86" t="e">
        <f t="shared" si="2"/>
        <v>#DIV/0!</v>
      </c>
    </row>
    <row r="16" spans="1:14" ht="19.5" customHeight="1" thickBot="1" x14ac:dyDescent="0.35">
      <c r="A16" s="9"/>
      <c r="B16" s="9"/>
      <c r="C16" s="9"/>
      <c r="D16" s="9"/>
      <c r="E16" s="9"/>
      <c r="F16" s="9"/>
      <c r="G16" s="9"/>
      <c r="H16" s="9"/>
      <c r="I16" s="9"/>
      <c r="J16" s="9"/>
      <c r="K16" s="48"/>
    </row>
    <row r="17" spans="1:256" ht="61.5" customHeight="1" x14ac:dyDescent="0.3">
      <c r="A17" s="162" t="s">
        <v>23</v>
      </c>
      <c r="B17" s="162"/>
      <c r="C17" s="46" t="s">
        <v>24</v>
      </c>
      <c r="D17" s="10" t="s">
        <v>25</v>
      </c>
      <c r="E17" s="10" t="s">
        <v>26</v>
      </c>
      <c r="F17" s="10" t="s">
        <v>27</v>
      </c>
      <c r="G17" s="10" t="s">
        <v>28</v>
      </c>
      <c r="H17" s="11" t="s">
        <v>29</v>
      </c>
      <c r="I17" s="10" t="s">
        <v>30</v>
      </c>
      <c r="J17" s="12" t="s">
        <v>31</v>
      </c>
      <c r="K17" s="13" t="s">
        <v>32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28.5" customHeight="1" x14ac:dyDescent="0.3">
      <c r="A18" s="162"/>
      <c r="B18" s="162"/>
      <c r="C18" s="14">
        <f t="shared" ref="C18:I18" si="3">SUM(C4:C15)</f>
        <v>0</v>
      </c>
      <c r="D18" s="15">
        <f t="shared" si="3"/>
        <v>0</v>
      </c>
      <c r="E18" s="15">
        <f t="shared" si="3"/>
        <v>0</v>
      </c>
      <c r="F18" s="15">
        <f t="shared" si="3"/>
        <v>0</v>
      </c>
      <c r="G18" s="15">
        <f t="shared" si="3"/>
        <v>0</v>
      </c>
      <c r="H18" s="16">
        <f t="shared" si="3"/>
        <v>0</v>
      </c>
      <c r="I18" s="15">
        <f t="shared" si="3"/>
        <v>0</v>
      </c>
      <c r="J18" s="17">
        <f>SUM(C18:D18)</f>
        <v>0</v>
      </c>
      <c r="K18" s="18">
        <f>SUM(F18:G18)</f>
        <v>0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20.25" x14ac:dyDescent="0.3">
      <c r="A19" s="19"/>
      <c r="B19" s="20"/>
      <c r="C19" s="21"/>
      <c r="D19" s="21"/>
      <c r="E19" s="21"/>
      <c r="F19" s="21"/>
      <c r="G19" s="21"/>
      <c r="H19" s="22"/>
      <c r="I19" s="21"/>
      <c r="J19" s="23"/>
      <c r="K19" s="24"/>
    </row>
    <row r="20" spans="1:256" s="28" customFormat="1" ht="20.25" x14ac:dyDescent="0.3">
      <c r="A20" s="163" t="s">
        <v>33</v>
      </c>
      <c r="B20" s="163"/>
      <c r="C20" s="164" t="str">
        <f>IFERROR(AVERAGE(J4:J15),"")</f>
        <v/>
      </c>
      <c r="D20" s="25"/>
      <c r="E20" s="25"/>
      <c r="F20" s="25"/>
      <c r="G20" s="25"/>
      <c r="H20" s="25"/>
      <c r="I20" s="25"/>
      <c r="J20" s="26"/>
      <c r="K20" s="27"/>
    </row>
    <row r="21" spans="1:256" ht="20.25" x14ac:dyDescent="0.3">
      <c r="A21" s="163"/>
      <c r="B21" s="163"/>
      <c r="C21" s="164"/>
      <c r="D21" s="25"/>
      <c r="E21" s="25"/>
      <c r="F21" s="25"/>
      <c r="G21" s="25"/>
      <c r="H21" s="25"/>
      <c r="I21" s="25"/>
      <c r="J21" s="29"/>
      <c r="K21" s="27"/>
    </row>
    <row r="22" spans="1:256" ht="30" customHeight="1" x14ac:dyDescent="0.3">
      <c r="A22" s="30"/>
      <c r="B22" s="30"/>
      <c r="C22" s="25"/>
      <c r="D22" s="25"/>
      <c r="E22" s="25"/>
      <c r="F22" s="25"/>
      <c r="G22" s="25"/>
      <c r="H22" s="25"/>
      <c r="I22" s="25"/>
      <c r="J22" s="29"/>
      <c r="K22" s="31"/>
    </row>
    <row r="23" spans="1:256" ht="30" customHeight="1" x14ac:dyDescent="0.3">
      <c r="A23" s="32"/>
      <c r="B23" s="32"/>
      <c r="C23" s="32"/>
      <c r="D23" s="32"/>
      <c r="E23" s="32"/>
      <c r="F23" s="32"/>
      <c r="G23" s="32"/>
      <c r="H23" s="32"/>
      <c r="I23" s="32"/>
      <c r="J23" s="31"/>
      <c r="K23" s="27"/>
    </row>
    <row r="24" spans="1:256" ht="30" customHeight="1" x14ac:dyDescent="0.3">
      <c r="A24" s="166" t="s">
        <v>34</v>
      </c>
      <c r="B24" s="166"/>
      <c r="C24" s="33"/>
      <c r="D24" s="167"/>
      <c r="E24" s="167"/>
      <c r="F24" s="167"/>
      <c r="G24" s="167"/>
      <c r="H24" s="167"/>
      <c r="I24" s="167"/>
      <c r="J24" s="27"/>
      <c r="K24" s="27"/>
    </row>
    <row r="25" spans="1:256" ht="30" customHeight="1" x14ac:dyDescent="0.3">
      <c r="A25" s="168" t="s">
        <v>35</v>
      </c>
      <c r="B25" s="168"/>
      <c r="C25" s="34"/>
      <c r="D25" s="169"/>
      <c r="E25" s="169"/>
      <c r="F25" s="169"/>
      <c r="G25" s="169"/>
      <c r="H25" s="169"/>
      <c r="I25" s="169"/>
      <c r="J25" s="35"/>
      <c r="K25" s="27"/>
    </row>
    <row r="26" spans="1:256" ht="30" customHeight="1" x14ac:dyDescent="0.3">
      <c r="A26" s="165" t="s">
        <v>36</v>
      </c>
      <c r="B26" s="165"/>
      <c r="C26" s="36" t="e">
        <f>C25/C24</f>
        <v>#DIV/0!</v>
      </c>
      <c r="D26" s="27"/>
      <c r="E26" s="27"/>
      <c r="F26" s="27"/>
      <c r="G26" s="37"/>
      <c r="H26" s="27"/>
      <c r="I26" s="27"/>
      <c r="J26" s="27"/>
      <c r="K26" s="27"/>
    </row>
    <row r="27" spans="1:256" ht="20.25" x14ac:dyDescent="0.3">
      <c r="A27" s="38" t="s">
        <v>37</v>
      </c>
      <c r="B27" s="39"/>
      <c r="C27" s="34"/>
      <c r="D27" s="27"/>
      <c r="E27" s="27"/>
      <c r="F27" s="27"/>
      <c r="G27" s="27"/>
      <c r="H27" s="27"/>
      <c r="I27" s="27"/>
      <c r="J27" s="27"/>
      <c r="K27" s="27"/>
    </row>
    <row r="28" spans="1:256" ht="20.25" x14ac:dyDescent="0.3">
      <c r="A28" s="40" t="s">
        <v>38</v>
      </c>
      <c r="B28" s="41"/>
      <c r="C28" s="42" t="e">
        <f>C27/C25</f>
        <v>#DIV/0!</v>
      </c>
      <c r="D28" s="43"/>
      <c r="E28" s="43"/>
      <c r="F28" s="43"/>
      <c r="G28" s="27"/>
      <c r="H28" s="27"/>
      <c r="I28" s="27"/>
      <c r="J28" s="27"/>
      <c r="K28" s="27"/>
    </row>
  </sheetData>
  <sheetProtection selectLockedCells="1" selectUnlockedCells="1"/>
  <mergeCells count="10">
    <mergeCell ref="A26:B26"/>
    <mergeCell ref="A24:B24"/>
    <mergeCell ref="D24:I24"/>
    <mergeCell ref="A25:B25"/>
    <mergeCell ref="D25:I25"/>
    <mergeCell ref="A1:K1"/>
    <mergeCell ref="A2:K2"/>
    <mergeCell ref="A17:B18"/>
    <mergeCell ref="A20:B21"/>
    <mergeCell ref="C20:C21"/>
  </mergeCells>
  <phoneticPr fontId="5" type="noConversion"/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38" firstPageNumber="0" orientation="landscape" r:id="rId1"/>
  <headerFooter differentFirst="1" scaleWithDoc="0">
    <oddFooter>&amp;L&amp;"-,Regular"&amp;10PESQUISA DE SATISFAÇÃO - 2º SEM/23&amp;C&amp;"-,Regular"&amp;10ASSESSORIA DE GESTÃO ESTRATÉGICA&amp;R&amp;"-,Regular"&amp;10&amp;P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21034262811F4B9C1D5F746197DBB5" ma:contentTypeVersion="13" ma:contentTypeDescription="Crie um novo documento." ma:contentTypeScope="" ma:versionID="91fb93b94aa40671b31d98b9feefbd42">
  <xsd:schema xmlns:xsd="http://www.w3.org/2001/XMLSchema" xmlns:xs="http://www.w3.org/2001/XMLSchema" xmlns:p="http://schemas.microsoft.com/office/2006/metadata/properties" xmlns:ns3="62a8b9a4-f70c-4bb4-9be7-8ce267f075f0" xmlns:ns4="541a1461-c94d-4e92-90b6-9f9f85c69482" targetNamespace="http://schemas.microsoft.com/office/2006/metadata/properties" ma:root="true" ma:fieldsID="2df8246e05eeb47ce70b47cb470beec2" ns3:_="" ns4:_="">
    <xsd:import namespace="62a8b9a4-f70c-4bb4-9be7-8ce267f075f0"/>
    <xsd:import namespace="541a1461-c94d-4e92-90b6-9f9f85c6948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a8b9a4-f70c-4bb4-9be7-8ce267f075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a1461-c94d-4e92-90b6-9f9f85c694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p Y b B V g N N 8 L q k A A A A 9 g A A A B I A H A B D b 2 5 m a W c v U G F j a 2 F n Z S 5 4 b W w g o h g A K K A U A A A A A A A A A A A A A A A A A A A A A A A A A A A A h Y 9 L D o I w G I S v Q r r v g 7 o x 5 K c k u p X E a G L c N q V C I x R C i + V u L j y S V x C j q D u X M / N N M n O / 3 i A b m z q 6 6 N 6 Z 1 q Y o J g x F 2 q q 2 M L Z M 0 e B P e I k y A V u p z r L U 0 Q R b l 4 z O p K j y v k s o D S G Q s C B t X 1 L O W E y P + W a v K t 1 I b K z z 0 i q N P q 3 i f w s J O L z G C E 5 i x g l n 0 y a g s w m 5 s V + A T 9 k z / T F h P d R + 6 L X o P F 7 t g M 4 S 6 P u D e A B Q S w M E F A A C A A g A p Y b B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W G w V Y o i k e 4 D g A A A B E A A A A T A B w A R m 9 y b X V s Y X M v U 2 V j d G l v b j E u b S C i G A A o o B Q A A A A A A A A A A A A A A A A A A A A A A A A A A A A r T k 0 u y c z P U w i G 0 I b W A F B L A Q I t A B Q A A g A I A K W G w V Y D T f C 6 p A A A A P Y A A A A S A A A A A A A A A A A A A A A A A A A A A A B D b 2 5 m a W c v U G F j a 2 F n Z S 5 4 b W x Q S w E C L Q A U A A I A C A C l h s F W D 8 r p q 6 Q A A A D p A A A A E w A A A A A A A A A A A A A A A A D w A A A A W 0 N v b n R l b n R f V H l w Z X N d L n h t b F B L A Q I t A B Q A A g A I A K W G w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u s N s o F O p e R Z l Y h u 2 1 W E U w A A A A A A I A A A A A A A N m A A D A A A A A E A A A A M K F 1 X Y p F 5 Q r C h 7 k 8 4 t P B B M A A A A A B I A A A K A A A A A Q A A A A F E j K L R 4 X a q o 2 7 Z x X e R O E A l A A A A C s 6 T 6 w k X c 2 S f I W M Z K V V L Y Q 9 / 8 Z v D v 7 J t r G + q S p l a Y F R d E 1 o / E Q n K c 9 s Q x J t 3 j 6 p g J A j V h M T i p 4 G / q Y Z h Q 2 b v M i L 6 0 4 h l u N B x h n J b L 4 l 5 p L C R Q A A A B b O K y K N T v N t p i g v U H W I J L 2 7 0 Q C w A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B06FDA-2737-4656-9242-8AD9898AFB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a8b9a4-f70c-4bb4-9be7-8ce267f075f0"/>
    <ds:schemaRef ds:uri="541a1461-c94d-4e92-90b6-9f9f85c694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7801E8-AF3E-4B0D-9044-65DBB29230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E09361-3E87-4DD2-AF75-8C0838629C57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AAC2A15D-AC04-4671-88F0-642760730F0E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541a1461-c94d-4e92-90b6-9f9f85c69482"/>
    <ds:schemaRef ds:uri="http://purl.org/dc/dcmitype/"/>
    <ds:schemaRef ds:uri="62a8b9a4-f70c-4bb4-9be7-8ce267f075f0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APOIO</vt:lpstr>
      <vt:lpstr>TABULAÇÃO</vt:lpstr>
      <vt:lpstr>TABULAÇÃO CPII - B</vt:lpstr>
      <vt:lpstr>TABULAÇÃO!Area_de_impressao</vt:lpstr>
      <vt:lpstr>'TABULAÇÃO CPII - B'!Area_de_impressao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 Nascimento</dc:creator>
  <cp:lastModifiedBy>Adriana Neimi</cp:lastModifiedBy>
  <cp:lastPrinted>2024-10-07T14:23:10Z</cp:lastPrinted>
  <dcterms:created xsi:type="dcterms:W3CDTF">2015-06-16T12:10:48Z</dcterms:created>
  <dcterms:modified xsi:type="dcterms:W3CDTF">2024-10-14T15:56:59Z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0x0101007F21034262811F4B9C1D5F746197DBB5</vt:lpwstr>
  </property>
</Properties>
</file>