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5EBD1352-FC83-4E65-8F3D-82C11E144B81}" xr6:coauthVersionLast="36" xr6:coauthVersionMax="36" xr10:uidLastSave="{00000000-0000-0000-0000-000000000000}"/>
  <bookViews>
    <workbookView xWindow="0" yWindow="0" windowWidth="24000" windowHeight="8925" tabRatio="245" activeTab="1" xr2:uid="{00000000-000D-0000-FFFF-FFFF00000000}"/>
  </bookViews>
  <sheets>
    <sheet name="Lançar dados" sheetId="144" r:id="rId1"/>
    <sheet name="Relatório" sheetId="145" r:id="rId2"/>
  </sheets>
  <definedNames>
    <definedName name="_xlnm.Print_Area" localSheetId="1">Relatório!$B$2:$O$25</definedName>
    <definedName name="Soma_O_B" localSheetId="1">Relatório!$D$18,Relatório!$F$18</definedName>
    <definedName name="Soma_O_B">#REF!,#REF!</definedName>
  </definedNames>
  <calcPr calcId="191029"/>
</workbook>
</file>

<file path=xl/calcChain.xml><?xml version="1.0" encoding="utf-8"?>
<calcChain xmlns="http://schemas.openxmlformats.org/spreadsheetml/2006/main">
  <c r="K4" i="144" l="1"/>
  <c r="K5" i="144"/>
  <c r="K6" i="144"/>
  <c r="K7" i="144"/>
  <c r="K8" i="144"/>
  <c r="K9" i="144"/>
  <c r="K10" i="144"/>
  <c r="B10" i="145"/>
  <c r="B9" i="145"/>
  <c r="B8" i="145"/>
  <c r="B7" i="145"/>
  <c r="B6" i="145"/>
  <c r="B5" i="145"/>
  <c r="B4" i="145"/>
  <c r="C16" i="145"/>
  <c r="C17" i="145"/>
  <c r="C18" i="145"/>
  <c r="C19" i="145"/>
  <c r="C20" i="145"/>
  <c r="C21" i="145"/>
  <c r="C15" i="145"/>
  <c r="G15" i="145"/>
  <c r="G16" i="145"/>
  <c r="G17" i="145"/>
  <c r="G18" i="145"/>
  <c r="G19" i="145"/>
  <c r="G20" i="145"/>
  <c r="G21" i="145"/>
  <c r="M15" i="145"/>
  <c r="M16" i="145"/>
  <c r="M17" i="145"/>
  <c r="M18" i="145"/>
  <c r="M19" i="145"/>
  <c r="M20" i="145"/>
  <c r="M21" i="145"/>
  <c r="K15" i="145"/>
  <c r="K16" i="145"/>
  <c r="K17" i="145"/>
  <c r="K18" i="145"/>
  <c r="K19" i="145"/>
  <c r="K20" i="145"/>
  <c r="K21" i="145"/>
  <c r="I15" i="145"/>
  <c r="I16" i="145"/>
  <c r="I17" i="145"/>
  <c r="I18" i="145"/>
  <c r="I19" i="145"/>
  <c r="I20" i="145"/>
  <c r="I21" i="145"/>
  <c r="E15" i="145"/>
  <c r="E16" i="145"/>
  <c r="E17" i="145"/>
  <c r="E18" i="145"/>
  <c r="E19" i="145"/>
  <c r="E20" i="145"/>
  <c r="E21" i="145"/>
  <c r="I11" i="144"/>
  <c r="K22" i="145" s="1"/>
  <c r="H11" i="144"/>
  <c r="I22" i="145" s="1"/>
  <c r="G11" i="144"/>
  <c r="G22" i="145" s="1"/>
  <c r="F11" i="144"/>
  <c r="E22" i="145" s="1"/>
  <c r="H18" i="145" l="1"/>
  <c r="D17" i="145"/>
  <c r="D19" i="145"/>
  <c r="F16" i="145"/>
  <c r="F15" i="145"/>
  <c r="J11" i="144"/>
  <c r="M22" i="145" s="1"/>
  <c r="F20" i="145"/>
  <c r="D21" i="145"/>
  <c r="D20" i="145" l="1"/>
  <c r="J15" i="145"/>
  <c r="H15" i="145"/>
  <c r="F21" i="145"/>
  <c r="D15" i="145"/>
  <c r="D18" i="145"/>
  <c r="F17" i="145"/>
  <c r="H19" i="145"/>
  <c r="H16" i="145"/>
  <c r="J19" i="145"/>
  <c r="F18" i="145"/>
  <c r="J16" i="145"/>
  <c r="L20" i="145"/>
  <c r="L18" i="145"/>
  <c r="J18" i="145"/>
  <c r="L17" i="145"/>
  <c r="J20" i="145"/>
  <c r="D16" i="145"/>
  <c r="H20" i="145"/>
  <c r="J21" i="145"/>
  <c r="L19" i="145"/>
  <c r="F19" i="145"/>
  <c r="L16" i="145"/>
  <c r="H17" i="145"/>
  <c r="H21" i="145"/>
  <c r="J17" i="145"/>
  <c r="L21" i="145"/>
  <c r="K11" i="144"/>
  <c r="L15" i="145"/>
  <c r="J22" i="145" l="1"/>
  <c r="H22" i="145"/>
  <c r="F22" i="145"/>
  <c r="D22" i="145"/>
  <c r="L22" i="145"/>
  <c r="C10" i="144" l="1"/>
</calcChain>
</file>

<file path=xl/sharedStrings.xml><?xml version="1.0" encoding="utf-8"?>
<sst xmlns="http://schemas.openxmlformats.org/spreadsheetml/2006/main" count="37" uniqueCount="30">
  <si>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</si>
  <si>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</si>
  <si>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</si>
  <si>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</si>
  <si>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</si>
  <si>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</si>
  <si>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</si>
  <si>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</si>
  <si>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</si>
  <si>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</si>
  <si>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</si>
  <si>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</si>
  <si>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</si>
  <si>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</si>
  <si>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</si>
  <si>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</si>
  <si>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Docentes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</si>
  <si>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</si>
  <si>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</si>
  <si>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</si>
  <si>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</si>
  <si>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</si>
  <si>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</si>
  <si>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</si>
  <si>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</si>
  <si>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</si>
  <si>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</si>
  <si>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</si>
  <si>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Indicadores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</si>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</sst>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name val="Arial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0" fontId="8" fillId="10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10" fontId="14" fillId="5" borderId="5" xfId="1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0" fontId="14" fillId="6" borderId="5" xfId="1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0" fontId="14" fillId="7" borderId="5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0" fontId="14" fillId="8" borderId="5" xfId="1" applyNumberFormat="1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0" fontId="15" fillId="5" borderId="1" xfId="1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10" fontId="15" fillId="6" borderId="1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0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5" fillId="7" borderId="1" xfId="1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0" fontId="15" fillId="8" borderId="1" xfId="1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10" fontId="15" fillId="5" borderId="7" xfId="1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0" fontId="15" fillId="6" borderId="7" xfId="1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10" fontId="15" fillId="4" borderId="7" xfId="1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0" fontId="15" fillId="7" borderId="7" xfId="1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10" fontId="15" fillId="8" borderId="7" xfId="1" applyNumberFormat="1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Lan&#231;ar dad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10</xdr:row>
      <xdr:rowOff>171450</xdr:rowOff>
    </xdr:from>
    <xdr:to>
      <xdr:col>2</xdr:col>
      <xdr:colOff>933450</xdr:colOff>
      <xdr:row>11</xdr:row>
      <xdr:rowOff>381000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971550" y="4819650"/>
          <a:ext cx="1571625" cy="714375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3</xdr:row>
      <xdr:rowOff>0</xdr:rowOff>
    </xdr:from>
    <xdr:to>
      <xdr:col>13</xdr:col>
      <xdr:colOff>19050</xdr:colOff>
      <xdr:row>10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3162299" y="1190625"/>
          <a:ext cx="17478376" cy="355600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0</xdr:col>
      <xdr:colOff>95251</xdr:colOff>
      <xdr:row>1</xdr:row>
      <xdr:rowOff>148166</xdr:rowOff>
    </xdr:from>
    <xdr:to>
      <xdr:col>0</xdr:col>
      <xdr:colOff>518584</xdr:colOff>
      <xdr:row>10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127001</xdr:colOff>
      <xdr:row>3</xdr:row>
      <xdr:rowOff>0</xdr:rowOff>
    </xdr:from>
    <xdr:to>
      <xdr:col>0</xdr:col>
      <xdr:colOff>487001</xdr:colOff>
      <xdr:row>3</xdr:row>
      <xdr:rowOff>359641</xdr:rowOff>
    </xdr:to>
    <xdr:pic>
      <xdr:nvPicPr>
        <xdr:cNvPr id="13" name="Gráfico 1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11" totalsRowCount="1" headerRowDxfId="36" dataDxfId="35" totalsRowDxfId="34">
  <autoFilter ref="E3:K10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E4:J10">
    <sortCondition ref="E4:E10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C14:M22" totalsRowShown="0" headerRowDxfId="15" dataDxfId="13" headerRowBorderDxfId="14" tableBorderDxfId="12" totalsRowBorderDxfId="11">
  <autoFilter ref="C14:M22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Docentes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K27"/>
  <sheetViews>
    <sheetView showGridLines="0" view="pageLayout" zoomScaleNormal="100" workbookViewId="0">
      <selection activeCell="A16" sqref="A16:XFD1048576"/>
    </sheetView>
  </sheetViews>
  <sheetFormatPr defaultColWidth="0" defaultRowHeight="12.75" zeroHeight="1" x14ac:dyDescent="0.2"/>
  <cols>
    <col min="1" max="1" width="3.42578125" customWidth="1"/>
    <col min="2" max="3" width="20.7109375" customWidth="1"/>
    <col min="4" max="4" width="1.7109375" customWidth="1"/>
    <col min="5" max="5" width="40.7109375" customWidth="1"/>
    <col min="6" max="11" width="8.7109375" customWidth="1"/>
    <col min="12" max="16384" width="9.140625" hidden="1"/>
  </cols>
  <sheetData>
    <row r="1" spans="2:11" x14ac:dyDescent="0.2"/>
    <row r="2" spans="2:11" ht="30" customHeight="1" x14ac:dyDescent="0.2"/>
    <row r="3" spans="2:11" ht="45" customHeight="1" x14ac:dyDescent="0.25">
      <c r="B3" s="12" t="s">
        <v>8</v>
      </c>
      <c r="C3" s="12" t="s">
        <v>13</v>
      </c>
      <c r="D3" s="6"/>
      <c r="E3" s="13" t="s">
        <v>15</v>
      </c>
      <c r="F3" s="14" t="s">
        <v>0</v>
      </c>
      <c r="G3" s="14" t="s">
        <v>1</v>
      </c>
      <c r="H3" s="14" t="s">
        <v>2</v>
      </c>
      <c r="I3" s="14" t="s">
        <v>3</v>
      </c>
      <c r="J3" s="14" t="s">
        <v>4</v>
      </c>
      <c r="K3" s="13" t="s">
        <v>27</v>
      </c>
    </row>
    <row r="4" spans="2:11" s="11" customFormat="1" ht="39.950000000000003" customHeight="1" x14ac:dyDescent="0.2">
      <c r="B4" s="7" t="s">
        <v>10</v>
      </c>
      <c r="C4" s="8"/>
      <c r="E4" s="3"/>
      <c r="F4" s="3"/>
      <c r="G4" s="3"/>
      <c r="H4" s="3"/>
      <c r="I4" s="3"/>
      <c r="J4" s="3"/>
      <c r="K4" s="4">
        <f>SUM(Tabela6[[#This Row],[Ótimo]:[Péssimo]])</f>
        <v>0</v>
      </c>
    </row>
    <row r="5" spans="2:11" s="11" customFormat="1" ht="39.950000000000003" customHeight="1" x14ac:dyDescent="0.2">
      <c r="B5" s="7" t="s">
        <v>11</v>
      </c>
      <c r="C5" s="9"/>
      <c r="E5" s="3"/>
      <c r="F5" s="3"/>
      <c r="G5" s="3"/>
      <c r="H5" s="3"/>
      <c r="I5" s="3"/>
      <c r="J5" s="3"/>
      <c r="K5" s="4">
        <f>SUM(Tabela6[[#This Row],[Ótimo]:[Péssimo]])</f>
        <v>0</v>
      </c>
    </row>
    <row r="6" spans="2:11" s="11" customFormat="1" ht="39.950000000000003" customHeight="1" x14ac:dyDescent="0.2">
      <c r="B6" s="7" t="s">
        <v>12</v>
      </c>
      <c r="C6" s="9"/>
      <c r="E6" s="3"/>
      <c r="F6" s="3"/>
      <c r="G6" s="3"/>
      <c r="H6" s="3"/>
      <c r="I6" s="3"/>
      <c r="J6" s="3"/>
      <c r="K6" s="4">
        <f>SUM(Tabela6[[#This Row],[Ótimo]:[Péssimo]])</f>
        <v>0</v>
      </c>
    </row>
    <row r="7" spans="2:11" s="11" customFormat="1" ht="39.950000000000003" customHeight="1" x14ac:dyDescent="0.2">
      <c r="B7" s="7" t="s">
        <v>13</v>
      </c>
      <c r="C7" s="9"/>
      <c r="E7" s="3"/>
      <c r="F7" s="3"/>
      <c r="G7" s="3"/>
      <c r="H7" s="3"/>
      <c r="I7" s="3"/>
      <c r="J7" s="3"/>
      <c r="K7" s="4">
        <f>SUM(Tabela6[[#This Row],[Ótimo]:[Péssimo]])</f>
        <v>0</v>
      </c>
    </row>
    <row r="8" spans="2:11" s="11" customFormat="1" ht="39.950000000000003" customHeight="1" x14ac:dyDescent="0.2">
      <c r="B8" s="7" t="s">
        <v>6</v>
      </c>
      <c r="C8" s="9"/>
      <c r="E8" s="3"/>
      <c r="F8" s="3"/>
      <c r="G8" s="3"/>
      <c r="H8" s="3"/>
      <c r="I8" s="3"/>
      <c r="J8" s="3"/>
      <c r="K8" s="4">
        <f>SUM(Tabela6[[#This Row],[Ótimo]:[Péssimo]])</f>
        <v>0</v>
      </c>
    </row>
    <row r="9" spans="2:11" s="11" customFormat="1" ht="39.950000000000003" customHeight="1" x14ac:dyDescent="0.2">
      <c r="B9" s="7" t="s">
        <v>7</v>
      </c>
      <c r="C9" s="9"/>
      <c r="E9" s="3"/>
      <c r="F9" s="3"/>
      <c r="G9" s="3"/>
      <c r="H9" s="3"/>
      <c r="I9" s="3"/>
      <c r="J9" s="3"/>
      <c r="K9" s="4">
        <f>SUM(Tabela6[[#This Row],[Ótimo]:[Péssimo]])</f>
        <v>0</v>
      </c>
    </row>
    <row r="10" spans="2:11" s="11" customFormat="1" ht="39.950000000000003" customHeight="1" x14ac:dyDescent="0.2">
      <c r="B10" s="7" t="s">
        <v>9</v>
      </c>
      <c r="C10" s="10" t="e">
        <f>SUM(Relatório!D22,Relatório!F22)</f>
        <v>#DIV/0!</v>
      </c>
      <c r="E10" s="3"/>
      <c r="F10" s="3"/>
      <c r="G10" s="3"/>
      <c r="H10" s="3"/>
      <c r="I10" s="3"/>
      <c r="J10" s="3"/>
      <c r="K10" s="4">
        <f>SUM(Tabela6[[#This Row],[Ótimo]:[Péssimo]])</f>
        <v>0</v>
      </c>
    </row>
    <row r="11" spans="2:11" s="11" customFormat="1" ht="39.950000000000003" customHeight="1" x14ac:dyDescent="0.2">
      <c r="E11" s="3" t="s">
        <v>14</v>
      </c>
      <c r="F11" s="5">
        <f>SUBTOTAL(109,Tabela6[Ótimo])</f>
        <v>0</v>
      </c>
      <c r="G11" s="5">
        <f>SUBTOTAL(109,Tabela6[Bom])</f>
        <v>0</v>
      </c>
      <c r="H11" s="5">
        <f>SUBTOTAL(109,Tabela6[Regular])</f>
        <v>0</v>
      </c>
      <c r="I11" s="5">
        <f>SUBTOTAL(109,Tabela6[Ruim])</f>
        <v>0</v>
      </c>
      <c r="J11" s="5">
        <f>SUBTOTAL(109,Tabela6[Péssimo])</f>
        <v>0</v>
      </c>
      <c r="K11" s="5">
        <f>SUBTOTAL(109,Tabela6[Total por docente])</f>
        <v>0</v>
      </c>
    </row>
    <row r="12" spans="2:11" ht="43.5" customHeight="1" x14ac:dyDescent="0.2">
      <c r="B12" s="2"/>
      <c r="C12" s="2"/>
      <c r="D12" s="2"/>
    </row>
    <row r="13" spans="2:11" x14ac:dyDescent="0.2">
      <c r="B13" s="2"/>
      <c r="C13" s="2"/>
      <c r="D13" s="2"/>
    </row>
    <row r="14" spans="2:11" x14ac:dyDescent="0.2">
      <c r="B14" s="2"/>
      <c r="C14" s="2"/>
      <c r="D14" s="2"/>
    </row>
    <row r="15" spans="2:11" ht="20.100000000000001" customHeight="1" x14ac:dyDescent="0.2">
      <c r="B15" s="2"/>
      <c r="C15" s="2"/>
      <c r="D15" s="2"/>
    </row>
    <row r="16" spans="2:11" ht="20.100000000000001" hidden="1" customHeight="1" x14ac:dyDescent="0.2">
      <c r="B16" s="2"/>
      <c r="C16" s="2"/>
      <c r="D16" s="2"/>
    </row>
    <row r="17" spans="2:4" ht="20.100000000000001" hidden="1" customHeight="1" x14ac:dyDescent="0.2">
      <c r="B17" s="2"/>
      <c r="C17" s="2"/>
      <c r="D17" s="2"/>
    </row>
    <row r="18" spans="2:4" ht="20.100000000000001" hidden="1" customHeight="1" x14ac:dyDescent="0.2">
      <c r="B18" s="2"/>
      <c r="C18" s="2"/>
      <c r="D18" s="2"/>
    </row>
    <row r="19" spans="2:4" ht="20.100000000000001" hidden="1" customHeight="1" x14ac:dyDescent="0.2">
      <c r="B19" s="2"/>
      <c r="C19" s="2"/>
      <c r="D19" s="2"/>
    </row>
    <row r="20" spans="2:4" ht="20.100000000000001" hidden="1" customHeight="1" x14ac:dyDescent="0.2"/>
    <row r="21" spans="2:4" ht="20.100000000000001" hidden="1" customHeight="1" x14ac:dyDescent="0.2"/>
    <row r="22" spans="2:4" ht="20.100000000000001" hidden="1" customHeight="1" x14ac:dyDescent="0.2"/>
    <row r="23" spans="2:4" ht="20.100000000000001" hidden="1" customHeight="1" x14ac:dyDescent="0.2"/>
    <row r="24" spans="2:4" ht="20.100000000000001" hidden="1" customHeight="1" x14ac:dyDescent="0.2"/>
    <row r="25" spans="2:4" ht="20.100000000000001" hidden="1" customHeight="1" x14ac:dyDescent="0.2"/>
    <row r="26" spans="2:4" ht="20.100000000000001" hidden="1" customHeight="1" x14ac:dyDescent="0.2"/>
    <row r="27" spans="2:4" ht="20.100000000000001" hidden="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5" type="noConversion"/>
  <pageMargins left="0.511811024" right="0.375" top="0.78740157499999996" bottom="0.78740157499999996" header="0.31496062000000002" footer="0.31496062000000002"/>
  <pageSetup paperSize="9" orientation="landscape" verticalDpi="597" r:id="rId1"/>
  <headerFooter>
    <oddHeader>&amp;C&amp;"-,Negrito"&amp;12TRIBUNAL DE JUSTIÇA DO ESTADO DO RIO DE JANEIRO
ESCOLA DA MAGISTRATURA DO ESTADO DO RIO DE JANEIRO 
RELATÓRIO DA AVALIAÇÃO INDIVIDUAL DO CORPO DOCENTE</oddHeader>
    <oddFooter>&amp;L&amp;"-,Negrito"FRM-EMERJ-039&amp;C&amp;"-,Negrito"Rev.00                                           Data: 15/05/2024&amp;R&amp;"-,Negrito"&amp;N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A1:N180"/>
  <sheetViews>
    <sheetView showGridLines="0" tabSelected="1" view="pageLayout" zoomScale="60" zoomScaleNormal="70" zoomScalePageLayoutView="60" workbookViewId="0">
      <selection activeCell="B12" sqref="B12"/>
    </sheetView>
  </sheetViews>
  <sheetFormatPr defaultColWidth="0" defaultRowHeight="12.75" zeroHeight="1" x14ac:dyDescent="0.2"/>
  <cols>
    <col min="1" max="1" width="9.140625" customWidth="1"/>
    <col min="2" max="2" width="35.7109375" style="16" customWidth="1"/>
    <col min="3" max="3" width="90.7109375" customWidth="1"/>
    <col min="4" max="13" width="15.7109375" customWidth="1"/>
    <col min="14" max="14" width="9.140625" customWidth="1"/>
    <col min="15" max="16384" width="9.140625" hidden="1"/>
  </cols>
  <sheetData>
    <row r="1" spans="2:13" ht="20.25" customHeight="1" x14ac:dyDescent="0.2"/>
    <row r="2" spans="2:13" ht="43.5" customHeight="1" x14ac:dyDescent="0.2">
      <c r="B2" s="56" t="s">
        <v>29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30" customHeight="1" x14ac:dyDescent="0.2">
      <c r="B3" s="50" t="s">
        <v>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39.950000000000003" customHeight="1" x14ac:dyDescent="0.2">
      <c r="B4" s="15" t="str">
        <f>'Lançar dados'!B4</f>
        <v>Data da aula</v>
      </c>
    </row>
    <row r="5" spans="2:13" ht="39.950000000000003" customHeight="1" x14ac:dyDescent="0.2">
      <c r="B5" s="15" t="str">
        <f>'Lançar dados'!B5</f>
        <v>Curso</v>
      </c>
      <c r="C5" s="1"/>
    </row>
    <row r="6" spans="2:13" ht="39.950000000000003" customHeight="1" x14ac:dyDescent="0.2">
      <c r="B6" s="15" t="str">
        <f>'Lançar dados'!B6</f>
        <v>Módulo</v>
      </c>
    </row>
    <row r="7" spans="2:13" ht="39.950000000000003" customHeight="1" x14ac:dyDescent="0.2">
      <c r="B7" s="15" t="str">
        <f>'Lançar dados'!B7</f>
        <v>Aula</v>
      </c>
    </row>
    <row r="8" spans="2:13" ht="39.950000000000003" customHeight="1" x14ac:dyDescent="0.2">
      <c r="B8" s="15" t="str">
        <f>'Lançar dados'!B8</f>
        <v>Total de Respostas</v>
      </c>
    </row>
    <row r="9" spans="2:13" ht="39.950000000000003" customHeight="1" x14ac:dyDescent="0.2">
      <c r="B9" s="15" t="str">
        <f>'Lançar dados'!B9</f>
        <v>Total de alunos</v>
      </c>
    </row>
    <row r="10" spans="2:13" ht="39.950000000000003" customHeight="1" x14ac:dyDescent="0.2">
      <c r="B10" s="15" t="str">
        <f>'Lançar dados'!B10</f>
        <v>Resultado O + B</v>
      </c>
    </row>
    <row r="11" spans="2:13" x14ac:dyDescent="0.2"/>
    <row r="12" spans="2:13" ht="30.75" customHeight="1" x14ac:dyDescent="0.2"/>
    <row r="13" spans="2:13" ht="39.950000000000003" customHeight="1" x14ac:dyDescent="0.2">
      <c r="C13" s="17" t="s">
        <v>28</v>
      </c>
      <c r="D13" s="51" t="s">
        <v>0</v>
      </c>
      <c r="E13" s="51"/>
      <c r="F13" s="52" t="s">
        <v>1</v>
      </c>
      <c r="G13" s="52"/>
      <c r="H13" s="53" t="s">
        <v>2</v>
      </c>
      <c r="I13" s="53"/>
      <c r="J13" s="54" t="s">
        <v>3</v>
      </c>
      <c r="K13" s="54"/>
      <c r="L13" s="55" t="s">
        <v>4</v>
      </c>
      <c r="M13" s="55"/>
    </row>
    <row r="14" spans="2:13" ht="50.1" customHeight="1" x14ac:dyDescent="0.2">
      <c r="C14" s="19" t="s">
        <v>16</v>
      </c>
      <c r="D14" s="20" t="s">
        <v>17</v>
      </c>
      <c r="E14" s="21" t="s">
        <v>18</v>
      </c>
      <c r="F14" s="22" t="s">
        <v>19</v>
      </c>
      <c r="G14" s="23" t="s">
        <v>20</v>
      </c>
      <c r="H14" s="24" t="s">
        <v>21</v>
      </c>
      <c r="I14" s="25" t="s">
        <v>22</v>
      </c>
      <c r="J14" s="26" t="s">
        <v>23</v>
      </c>
      <c r="K14" s="27" t="s">
        <v>24</v>
      </c>
      <c r="L14" s="28" t="s">
        <v>25</v>
      </c>
      <c r="M14" s="29" t="s">
        <v>26</v>
      </c>
    </row>
    <row r="15" spans="2:13" ht="50.1" customHeight="1" x14ac:dyDescent="0.2">
      <c r="C15" s="18">
        <f>'Lançar dados'!E4</f>
        <v>0</v>
      </c>
      <c r="D15" s="30" t="e">
        <f>Tabela11[[#This Row],[Ótimo nº]]/'Lançar dados'!K4</f>
        <v>#DIV/0!</v>
      </c>
      <c r="E15" s="31">
        <f>'Lançar dados'!F4</f>
        <v>0</v>
      </c>
      <c r="F15" s="32" t="e">
        <f>Tabela11[[#This Row],[Bom nº]]/'Lançar dados'!K4</f>
        <v>#DIV/0!</v>
      </c>
      <c r="G15" s="33">
        <f>'Lançar dados'!G4</f>
        <v>0</v>
      </c>
      <c r="H15" s="34" t="e">
        <f>Tabela11[[#This Row],[Regular nº]]/'Lançar dados'!K4</f>
        <v>#DIV/0!</v>
      </c>
      <c r="I15" s="35">
        <f>'Lançar dados'!H4</f>
        <v>0</v>
      </c>
      <c r="J15" s="36" t="e">
        <f>Tabela11[[#This Row],[Ruim nº]]/'Lançar dados'!K4</f>
        <v>#DIV/0!</v>
      </c>
      <c r="K15" s="37">
        <f>'Lançar dados'!I4</f>
        <v>0</v>
      </c>
      <c r="L15" s="38" t="e">
        <f>Tabela11[[#This Row],[Péssimo n°]]/'Lançar dados'!K4</f>
        <v>#DIV/0!</v>
      </c>
      <c r="M15" s="39">
        <f>'Lançar dados'!J4</f>
        <v>0</v>
      </c>
    </row>
    <row r="16" spans="2:13" ht="50.1" customHeight="1" x14ac:dyDescent="0.2">
      <c r="C16" s="18">
        <f>'Lançar dados'!E5</f>
        <v>0</v>
      </c>
      <c r="D16" s="30" t="e">
        <f>Tabela11[[#This Row],[Ótimo nº]]/'Lançar dados'!K5</f>
        <v>#DIV/0!</v>
      </c>
      <c r="E16" s="31">
        <f>'Lançar dados'!F5</f>
        <v>0</v>
      </c>
      <c r="F16" s="32" t="e">
        <f>Tabela11[[#This Row],[Bom nº]]/'Lançar dados'!K5</f>
        <v>#DIV/0!</v>
      </c>
      <c r="G16" s="33">
        <f>'Lançar dados'!G5</f>
        <v>0</v>
      </c>
      <c r="H16" s="34" t="e">
        <f>Tabela11[[#This Row],[Regular nº]]/'Lançar dados'!K5</f>
        <v>#DIV/0!</v>
      </c>
      <c r="I16" s="35">
        <f>'Lançar dados'!H5</f>
        <v>0</v>
      </c>
      <c r="J16" s="36" t="e">
        <f>Tabela11[[#This Row],[Ruim nº]]/'Lançar dados'!K5</f>
        <v>#DIV/0!</v>
      </c>
      <c r="K16" s="37">
        <f>'Lançar dados'!I5</f>
        <v>0</v>
      </c>
      <c r="L16" s="38" t="e">
        <f>Tabela11[[#This Row],[Péssimo n°]]/'Lançar dados'!K5</f>
        <v>#DIV/0!</v>
      </c>
      <c r="M16" s="39">
        <f>'Lançar dados'!J5</f>
        <v>0</v>
      </c>
    </row>
    <row r="17" spans="3:13" ht="50.1" customHeight="1" x14ac:dyDescent="0.2">
      <c r="C17" s="18">
        <f>'Lançar dados'!E6</f>
        <v>0</v>
      </c>
      <c r="D17" s="30" t="e">
        <f>Tabela11[[#This Row],[Ótimo nº]]/'Lançar dados'!K6</f>
        <v>#DIV/0!</v>
      </c>
      <c r="E17" s="31">
        <f>'Lançar dados'!F6</f>
        <v>0</v>
      </c>
      <c r="F17" s="32" t="e">
        <f>Tabela11[[#This Row],[Bom nº]]/'Lançar dados'!K6</f>
        <v>#DIV/0!</v>
      </c>
      <c r="G17" s="33">
        <f>'Lançar dados'!G6</f>
        <v>0</v>
      </c>
      <c r="H17" s="34" t="e">
        <f>Tabela11[[#This Row],[Regular nº]]/'Lançar dados'!K6</f>
        <v>#DIV/0!</v>
      </c>
      <c r="I17" s="35">
        <f>'Lançar dados'!H6</f>
        <v>0</v>
      </c>
      <c r="J17" s="36" t="e">
        <f>Tabela11[[#This Row],[Ruim nº]]/'Lançar dados'!K6</f>
        <v>#DIV/0!</v>
      </c>
      <c r="K17" s="37">
        <f>'Lançar dados'!I6</f>
        <v>0</v>
      </c>
      <c r="L17" s="38" t="e">
        <f>Tabela11[[#This Row],[Péssimo n°]]/'Lançar dados'!K6</f>
        <v>#DIV/0!</v>
      </c>
      <c r="M17" s="39">
        <f>'Lançar dados'!J6</f>
        <v>0</v>
      </c>
    </row>
    <row r="18" spans="3:13" ht="50.1" customHeight="1" x14ac:dyDescent="0.2">
      <c r="C18" s="18">
        <f>'Lançar dados'!E7</f>
        <v>0</v>
      </c>
      <c r="D18" s="30" t="e">
        <f>Tabela11[[#This Row],[Ótimo nº]]/'Lançar dados'!K7</f>
        <v>#DIV/0!</v>
      </c>
      <c r="E18" s="31">
        <f>'Lançar dados'!F7</f>
        <v>0</v>
      </c>
      <c r="F18" s="32" t="e">
        <f>Tabela11[[#This Row],[Bom nº]]/'Lançar dados'!K7</f>
        <v>#DIV/0!</v>
      </c>
      <c r="G18" s="33">
        <f>'Lançar dados'!G7</f>
        <v>0</v>
      </c>
      <c r="H18" s="34" t="e">
        <f>Tabela11[[#This Row],[Regular nº]]/'Lançar dados'!K7</f>
        <v>#DIV/0!</v>
      </c>
      <c r="I18" s="35">
        <f>'Lançar dados'!H7</f>
        <v>0</v>
      </c>
      <c r="J18" s="36" t="e">
        <f>Tabela11[[#This Row],[Ruim nº]]/'Lançar dados'!K7</f>
        <v>#DIV/0!</v>
      </c>
      <c r="K18" s="37">
        <f>'Lançar dados'!I7</f>
        <v>0</v>
      </c>
      <c r="L18" s="38" t="e">
        <f>Tabela11[[#This Row],[Péssimo n°]]/'Lançar dados'!K7</f>
        <v>#DIV/0!</v>
      </c>
      <c r="M18" s="39">
        <f>'Lançar dados'!J7</f>
        <v>0</v>
      </c>
    </row>
    <row r="19" spans="3:13" ht="50.1" customHeight="1" x14ac:dyDescent="0.2">
      <c r="C19" s="18">
        <f>'Lançar dados'!E8</f>
        <v>0</v>
      </c>
      <c r="D19" s="30" t="e">
        <f>Tabela11[[#This Row],[Ótimo nº]]/'Lançar dados'!K8</f>
        <v>#DIV/0!</v>
      </c>
      <c r="E19" s="31">
        <f>'Lançar dados'!F8</f>
        <v>0</v>
      </c>
      <c r="F19" s="32" t="e">
        <f>Tabela11[[#This Row],[Bom nº]]/'Lançar dados'!K8</f>
        <v>#DIV/0!</v>
      </c>
      <c r="G19" s="33">
        <f>'Lançar dados'!G8</f>
        <v>0</v>
      </c>
      <c r="H19" s="34" t="e">
        <f>Tabela11[[#This Row],[Regular nº]]/'Lançar dados'!K8</f>
        <v>#DIV/0!</v>
      </c>
      <c r="I19" s="35">
        <f>'Lançar dados'!H8</f>
        <v>0</v>
      </c>
      <c r="J19" s="36" t="e">
        <f>Tabela11[[#This Row],[Ruim nº]]/'Lançar dados'!K8</f>
        <v>#DIV/0!</v>
      </c>
      <c r="K19" s="37">
        <f>'Lançar dados'!I8</f>
        <v>0</v>
      </c>
      <c r="L19" s="38" t="e">
        <f>Tabela11[[#This Row],[Péssimo n°]]/'Lançar dados'!K8</f>
        <v>#DIV/0!</v>
      </c>
      <c r="M19" s="39">
        <f>'Lançar dados'!J8</f>
        <v>0</v>
      </c>
    </row>
    <row r="20" spans="3:13" ht="50.1" customHeight="1" x14ac:dyDescent="0.2">
      <c r="C20" s="18">
        <f>'Lançar dados'!E9</f>
        <v>0</v>
      </c>
      <c r="D20" s="30" t="e">
        <f>Tabela11[[#This Row],[Ótimo nº]]/'Lançar dados'!K9</f>
        <v>#DIV/0!</v>
      </c>
      <c r="E20" s="31">
        <f>'Lançar dados'!F9</f>
        <v>0</v>
      </c>
      <c r="F20" s="32" t="e">
        <f>Tabela11[[#This Row],[Bom nº]]/'Lançar dados'!K9</f>
        <v>#DIV/0!</v>
      </c>
      <c r="G20" s="33">
        <f>'Lançar dados'!G9</f>
        <v>0</v>
      </c>
      <c r="H20" s="34" t="e">
        <f>Tabela11[[#This Row],[Regular nº]]/'Lançar dados'!K9</f>
        <v>#DIV/0!</v>
      </c>
      <c r="I20" s="35">
        <f>'Lançar dados'!H9</f>
        <v>0</v>
      </c>
      <c r="J20" s="36" t="e">
        <f>Tabela11[[#This Row],[Ruim nº]]/'Lançar dados'!K9</f>
        <v>#DIV/0!</v>
      </c>
      <c r="K20" s="37">
        <f>'Lançar dados'!I9</f>
        <v>0</v>
      </c>
      <c r="L20" s="38" t="e">
        <f>Tabela11[[#This Row],[Péssimo n°]]/'Lançar dados'!K9</f>
        <v>#DIV/0!</v>
      </c>
      <c r="M20" s="39">
        <f>'Lançar dados'!J9</f>
        <v>0</v>
      </c>
    </row>
    <row r="21" spans="3:13" ht="50.1" customHeight="1" x14ac:dyDescent="0.2">
      <c r="C21" s="18">
        <f>'Lançar dados'!E10</f>
        <v>0</v>
      </c>
      <c r="D21" s="30" t="e">
        <f>Tabela11[[#This Row],[Ótimo nº]]/'Lançar dados'!K10</f>
        <v>#DIV/0!</v>
      </c>
      <c r="E21" s="31">
        <f>'Lançar dados'!F10</f>
        <v>0</v>
      </c>
      <c r="F21" s="32" t="e">
        <f>Tabela11[[#This Row],[Bom nº]]/'Lançar dados'!K10</f>
        <v>#DIV/0!</v>
      </c>
      <c r="G21" s="33">
        <f>'Lançar dados'!G10</f>
        <v>0</v>
      </c>
      <c r="H21" s="34" t="e">
        <f>Tabela11[[#This Row],[Regular nº]]/'Lançar dados'!K10</f>
        <v>#DIV/0!</v>
      </c>
      <c r="I21" s="35">
        <f>'Lançar dados'!H10</f>
        <v>0</v>
      </c>
      <c r="J21" s="36" t="e">
        <f>Tabela11[[#This Row],[Ruim nº]]/'Lançar dados'!K10</f>
        <v>#DIV/0!</v>
      </c>
      <c r="K21" s="37">
        <f>'Lançar dados'!I10</f>
        <v>0</v>
      </c>
      <c r="L21" s="38" t="e">
        <f>Tabela11[[#This Row],[Péssimo n°]]/'Lançar dados'!K10</f>
        <v>#DIV/0!</v>
      </c>
      <c r="M21" s="39">
        <f>'Lançar dados'!J10</f>
        <v>0</v>
      </c>
    </row>
    <row r="22" spans="3:13" ht="50.1" customHeight="1" x14ac:dyDescent="0.2">
      <c r="C22" s="18" t="s">
        <v>5</v>
      </c>
      <c r="D22" s="40" t="e">
        <f>Tabela11[[#This Row],[Ótimo nº]]/'Lançar dados'!K11</f>
        <v>#DIV/0!</v>
      </c>
      <c r="E22" s="41">
        <f>'Lançar dados'!F11</f>
        <v>0</v>
      </c>
      <c r="F22" s="42" t="e">
        <f>Tabela11[[#This Row],[Bom nº]]/'Lançar dados'!K11</f>
        <v>#DIV/0!</v>
      </c>
      <c r="G22" s="43">
        <f>'Lançar dados'!G11</f>
        <v>0</v>
      </c>
      <c r="H22" s="44" t="e">
        <f>Tabela11[[#This Row],[Regular nº]]/'Lançar dados'!K11</f>
        <v>#DIV/0!</v>
      </c>
      <c r="I22" s="45">
        <f>'Lançar dados'!H11</f>
        <v>0</v>
      </c>
      <c r="J22" s="46" t="e">
        <f>Tabela11[[#This Row],[Ruim nº]]/'Lançar dados'!K11</f>
        <v>#DIV/0!</v>
      </c>
      <c r="K22" s="47">
        <f>'Lançar dados'!I11</f>
        <v>0</v>
      </c>
      <c r="L22" s="48" t="e">
        <f>Tabela11[[#This Row],[Péssimo n°]]/'Lançar dados'!K11</f>
        <v>#DIV/0!</v>
      </c>
      <c r="M22" s="49">
        <f>'Lançar dados'!J11</f>
        <v>0</v>
      </c>
    </row>
    <row r="23" spans="3:13" ht="30" customHeight="1" x14ac:dyDescent="0.2"/>
    <row r="24" spans="3:13" ht="30" customHeight="1" x14ac:dyDescent="0.2"/>
    <row r="25" spans="3:13" ht="30" customHeight="1" x14ac:dyDescent="0.2"/>
    <row r="26" spans="3:13" ht="30" customHeight="1" x14ac:dyDescent="0.2"/>
    <row r="27" spans="3:13" ht="30" customHeight="1" x14ac:dyDescent="0.2"/>
    <row r="28" spans="3:13" ht="30" customHeight="1" x14ac:dyDescent="0.2"/>
    <row r="29" spans="3:13" ht="30" hidden="1" customHeight="1" x14ac:dyDescent="0.2"/>
    <row r="30" spans="3:13" ht="30" hidden="1" customHeight="1" x14ac:dyDescent="0.2"/>
    <row r="31" spans="3:13" ht="20.100000000000001" hidden="1" customHeight="1" x14ac:dyDescent="0.2"/>
    <row r="32" spans="3:13" ht="20.100000000000001" hidden="1" customHeight="1" x14ac:dyDescent="0.2"/>
    <row r="33" ht="20.100000000000001" hidden="1" customHeight="1" x14ac:dyDescent="0.2"/>
    <row r="34" ht="20.100000000000001" hidden="1" customHeight="1" x14ac:dyDescent="0.2"/>
    <row r="35" ht="20.100000000000001" hidden="1" customHeight="1" x14ac:dyDescent="0.2"/>
    <row r="36" ht="20.100000000000001" hidden="1" customHeight="1" x14ac:dyDescent="0.2"/>
    <row r="37" ht="20.100000000000001" hidden="1" customHeight="1" x14ac:dyDescent="0.2"/>
    <row r="38" ht="20.100000000000001" hidden="1" customHeight="1" x14ac:dyDescent="0.2"/>
    <row r="39" ht="20.100000000000001" hidden="1" customHeight="1" x14ac:dyDescent="0.2"/>
    <row r="40" ht="20.100000000000001" hidden="1" customHeight="1" x14ac:dyDescent="0.2"/>
    <row r="41" ht="20.100000000000001" hidden="1" customHeight="1" x14ac:dyDescent="0.2"/>
    <row r="42" ht="20.100000000000001" hidden="1" customHeight="1" x14ac:dyDescent="0.2"/>
    <row r="43" ht="20.100000000000001" hidden="1" customHeight="1" x14ac:dyDescent="0.2"/>
    <row r="44" ht="20.100000000000001" hidden="1" customHeight="1" x14ac:dyDescent="0.2"/>
    <row r="45" ht="20.100000000000001" hidden="1" customHeight="1" x14ac:dyDescent="0.2"/>
    <row r="46" ht="20.100000000000001" hidden="1" customHeight="1" x14ac:dyDescent="0.2"/>
    <row r="47" ht="20.100000000000001" hidden="1" customHeight="1" x14ac:dyDescent="0.2"/>
    <row r="48" ht="20.100000000000001" hidden="1" customHeight="1" x14ac:dyDescent="0.2"/>
    <row r="49" ht="20.100000000000001" hidden="1" customHeight="1" x14ac:dyDescent="0.2"/>
    <row r="50" ht="20.100000000000001" hidden="1" customHeight="1" x14ac:dyDescent="0.2"/>
    <row r="51" ht="20.100000000000001" hidden="1" customHeight="1" x14ac:dyDescent="0.2"/>
    <row r="52" ht="20.100000000000001" hidden="1" customHeight="1" x14ac:dyDescent="0.2"/>
    <row r="53" ht="20.100000000000001" hidden="1" customHeight="1" x14ac:dyDescent="0.2"/>
    <row r="54" ht="20.100000000000001" hidden="1" customHeight="1" x14ac:dyDescent="0.2"/>
    <row r="55" ht="20.100000000000001" hidden="1" customHeight="1" x14ac:dyDescent="0.2"/>
    <row r="56" ht="20.100000000000001" hidden="1" customHeight="1" x14ac:dyDescent="0.2"/>
    <row r="57" ht="20.100000000000001" hidden="1" customHeight="1" x14ac:dyDescent="0.2"/>
    <row r="58" ht="20.100000000000001" hidden="1" customHeight="1" x14ac:dyDescent="0.2"/>
    <row r="59" ht="20.100000000000001" hidden="1" customHeight="1" x14ac:dyDescent="0.2"/>
    <row r="60" ht="20.100000000000001" hidden="1" customHeight="1" x14ac:dyDescent="0.2"/>
    <row r="61" ht="20.100000000000001" hidden="1" customHeight="1" x14ac:dyDescent="0.2"/>
    <row r="62" ht="20.100000000000001" hidden="1" customHeight="1" x14ac:dyDescent="0.2"/>
    <row r="63" ht="20.100000000000001" hidden="1" customHeight="1" x14ac:dyDescent="0.2"/>
    <row r="64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0.100000000000001" hidden="1" customHeight="1" x14ac:dyDescent="0.2"/>
    <row r="79" ht="20.100000000000001" hidden="1" customHeight="1" x14ac:dyDescent="0.2"/>
    <row r="80" ht="20.100000000000001" hidden="1" customHeight="1" x14ac:dyDescent="0.2"/>
    <row r="81" ht="20.100000000000001" hidden="1" customHeight="1" x14ac:dyDescent="0.2"/>
    <row r="82" ht="20.100000000000001" hidden="1" customHeight="1" x14ac:dyDescent="0.2"/>
    <row r="83" ht="20.100000000000001" hidden="1" customHeight="1" x14ac:dyDescent="0.2"/>
    <row r="84" ht="20.100000000000001" hidden="1" customHeight="1" x14ac:dyDescent="0.2"/>
    <row r="85" ht="20.100000000000001" hidden="1" customHeight="1" x14ac:dyDescent="0.2"/>
    <row r="86" ht="20.100000000000001" hidden="1" customHeight="1" x14ac:dyDescent="0.2"/>
    <row r="87" ht="20.100000000000001" hidden="1" customHeight="1" x14ac:dyDescent="0.2"/>
    <row r="88" ht="20.100000000000001" hidden="1" customHeight="1" x14ac:dyDescent="0.2"/>
    <row r="89" ht="20.100000000000001" hidden="1" customHeight="1" x14ac:dyDescent="0.2"/>
    <row r="90" ht="20.100000000000001" hidden="1" customHeight="1" x14ac:dyDescent="0.2"/>
    <row r="91" ht="20.100000000000001" hidden="1" customHeight="1" x14ac:dyDescent="0.2"/>
    <row r="92" ht="20.100000000000001" hidden="1" customHeight="1" x14ac:dyDescent="0.2"/>
    <row r="93" ht="20.100000000000001" hidden="1" customHeight="1" x14ac:dyDescent="0.2"/>
    <row r="94" ht="20.100000000000001" hidden="1" customHeight="1" x14ac:dyDescent="0.2"/>
    <row r="95" ht="20.100000000000001" hidden="1" customHeight="1" x14ac:dyDescent="0.2"/>
    <row r="96" ht="20.100000000000001" hidden="1" customHeight="1" x14ac:dyDescent="0.2"/>
    <row r="97" ht="20.100000000000001" hidden="1" customHeight="1" x14ac:dyDescent="0.2"/>
    <row r="98" ht="20.100000000000001" hidden="1" customHeight="1" x14ac:dyDescent="0.2"/>
    <row r="99" ht="20.100000000000001" hidden="1" customHeight="1" x14ac:dyDescent="0.2"/>
    <row r="100" ht="20.100000000000001" hidden="1" customHeight="1" x14ac:dyDescent="0.2"/>
    <row r="101" ht="20.100000000000001" hidden="1" customHeight="1" x14ac:dyDescent="0.2"/>
    <row r="102" ht="20.100000000000001" hidden="1" customHeight="1" x14ac:dyDescent="0.2"/>
    <row r="103" ht="20.100000000000001" hidden="1" customHeight="1" x14ac:dyDescent="0.2"/>
    <row r="104" ht="20.100000000000001" hidden="1" customHeight="1" x14ac:dyDescent="0.2"/>
    <row r="105" ht="20.100000000000001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20.100000000000001" hidden="1" customHeight="1" x14ac:dyDescent="0.2"/>
    <row r="110" ht="20.100000000000001" hidden="1" customHeight="1" x14ac:dyDescent="0.2"/>
    <row r="111" ht="20.100000000000001" hidden="1" customHeight="1" x14ac:dyDescent="0.2"/>
    <row r="112" ht="20.100000000000001" hidden="1" customHeight="1" x14ac:dyDescent="0.2"/>
    <row r="113" ht="20.100000000000001" hidden="1" customHeight="1" x14ac:dyDescent="0.2"/>
    <row r="114" ht="20.100000000000001" hidden="1" customHeight="1" x14ac:dyDescent="0.2"/>
    <row r="115" ht="20.100000000000001" hidden="1" customHeight="1" x14ac:dyDescent="0.2"/>
    <row r="116" ht="20.100000000000001" hidden="1" customHeight="1" x14ac:dyDescent="0.2"/>
    <row r="117" ht="20.100000000000001" hidden="1" customHeight="1" x14ac:dyDescent="0.2"/>
    <row r="118" ht="20.100000000000001" hidden="1" customHeight="1" x14ac:dyDescent="0.2"/>
    <row r="119" ht="20.100000000000001" hidden="1" customHeight="1" x14ac:dyDescent="0.2"/>
    <row r="120" ht="20.100000000000001" hidden="1" customHeight="1" x14ac:dyDescent="0.2"/>
    <row r="121" ht="20.100000000000001" hidden="1" customHeight="1" x14ac:dyDescent="0.2"/>
    <row r="122" ht="20.100000000000001" hidden="1" customHeight="1" x14ac:dyDescent="0.2"/>
    <row r="123" ht="20.100000000000001" hidden="1" customHeight="1" x14ac:dyDescent="0.2"/>
    <row r="124" ht="20.100000000000001" hidden="1" customHeight="1" x14ac:dyDescent="0.2"/>
    <row r="125" ht="20.100000000000001" hidden="1" customHeight="1" x14ac:dyDescent="0.2"/>
    <row r="126" ht="20.100000000000001" hidden="1" customHeight="1" x14ac:dyDescent="0.2"/>
    <row r="127" ht="20.100000000000001" hidden="1" customHeight="1" x14ac:dyDescent="0.2"/>
    <row r="128" ht="20.100000000000001" hidden="1" customHeight="1" x14ac:dyDescent="0.2"/>
    <row r="129" ht="20.100000000000001" hidden="1" customHeight="1" x14ac:dyDescent="0.2"/>
    <row r="130" ht="20.100000000000001" hidden="1" customHeight="1" x14ac:dyDescent="0.2"/>
    <row r="131" ht="20.100000000000001" hidden="1" customHeight="1" x14ac:dyDescent="0.2"/>
    <row r="132" ht="20.100000000000001" hidden="1" customHeight="1" x14ac:dyDescent="0.2"/>
    <row r="133" ht="20.100000000000001" hidden="1" customHeight="1" x14ac:dyDescent="0.2"/>
    <row r="134" ht="20.100000000000001" hidden="1" customHeight="1" x14ac:dyDescent="0.2"/>
    <row r="135" ht="20.100000000000001" hidden="1" customHeight="1" x14ac:dyDescent="0.2"/>
    <row r="136" ht="20.100000000000001" hidden="1" customHeight="1" x14ac:dyDescent="0.2"/>
    <row r="137" ht="20.100000000000001" hidden="1" customHeight="1" x14ac:dyDescent="0.2"/>
    <row r="138" ht="20.100000000000001" hidden="1" customHeight="1" x14ac:dyDescent="0.2"/>
    <row r="139" ht="20.100000000000001" hidden="1" customHeight="1" x14ac:dyDescent="0.2"/>
    <row r="140" ht="20.100000000000001" hidden="1" customHeight="1" x14ac:dyDescent="0.2"/>
    <row r="141" ht="20.100000000000001" hidden="1" customHeight="1" x14ac:dyDescent="0.2"/>
    <row r="142" ht="20.100000000000001" hidden="1" customHeight="1" x14ac:dyDescent="0.2"/>
    <row r="143" ht="20.100000000000001" hidden="1" customHeight="1" x14ac:dyDescent="0.2"/>
    <row r="144" ht="20.100000000000001" hidden="1" customHeight="1" x14ac:dyDescent="0.2"/>
    <row r="145" ht="20.100000000000001" hidden="1" customHeight="1" x14ac:dyDescent="0.2"/>
    <row r="146" ht="20.100000000000001" hidden="1" customHeight="1" x14ac:dyDescent="0.2"/>
    <row r="147" ht="20.100000000000001" hidden="1" customHeight="1" x14ac:dyDescent="0.2"/>
    <row r="148" ht="20.100000000000001" hidden="1" customHeight="1" x14ac:dyDescent="0.2"/>
    <row r="149" ht="20.100000000000001" hidden="1" customHeight="1" x14ac:dyDescent="0.2"/>
    <row r="150" ht="20.100000000000001" hidden="1" customHeight="1" x14ac:dyDescent="0.2"/>
    <row r="151" ht="20.100000000000001" hidden="1" customHeight="1" x14ac:dyDescent="0.2"/>
    <row r="152" ht="20.100000000000001" hidden="1" customHeight="1" x14ac:dyDescent="0.2"/>
    <row r="153" ht="20.100000000000001" hidden="1" customHeight="1" x14ac:dyDescent="0.2"/>
    <row r="154" ht="20.100000000000001" hidden="1" customHeight="1" x14ac:dyDescent="0.2"/>
    <row r="155" ht="20.100000000000001" hidden="1" customHeight="1" x14ac:dyDescent="0.2"/>
    <row r="156" ht="20.100000000000001" hidden="1" customHeight="1" x14ac:dyDescent="0.2"/>
    <row r="157" ht="20.100000000000001" hidden="1" customHeight="1" x14ac:dyDescent="0.2"/>
    <row r="158" ht="20.100000000000001" hidden="1" customHeight="1" x14ac:dyDescent="0.2"/>
    <row r="159" ht="20.100000000000001" hidden="1" customHeight="1" x14ac:dyDescent="0.2"/>
    <row r="160" ht="20.100000000000001" hidden="1" customHeight="1" x14ac:dyDescent="0.2"/>
    <row r="161" ht="20.100000000000001" hidden="1" customHeight="1" x14ac:dyDescent="0.2"/>
    <row r="162" ht="20.100000000000001" hidden="1" customHeight="1" x14ac:dyDescent="0.2"/>
    <row r="163" ht="20.100000000000001" hidden="1" customHeight="1" x14ac:dyDescent="0.2"/>
    <row r="164" ht="20.100000000000001" hidden="1" customHeight="1" x14ac:dyDescent="0.2"/>
    <row r="165" ht="20.100000000000001" hidden="1" customHeight="1" x14ac:dyDescent="0.2"/>
    <row r="166" ht="20.100000000000001" hidden="1" customHeight="1" x14ac:dyDescent="0.2"/>
    <row r="167" ht="20.100000000000001" hidden="1" customHeight="1" x14ac:dyDescent="0.2"/>
    <row r="168" ht="20.100000000000001" hidden="1" customHeight="1" x14ac:dyDescent="0.2"/>
    <row r="169" ht="20.100000000000001" hidden="1" customHeight="1" x14ac:dyDescent="0.2"/>
    <row r="170" ht="20.100000000000001" hidden="1" customHeight="1" x14ac:dyDescent="0.2"/>
    <row r="171" ht="20.100000000000001" hidden="1" customHeight="1" x14ac:dyDescent="0.2"/>
    <row r="172" ht="20.100000000000001" hidden="1" customHeight="1" x14ac:dyDescent="0.2"/>
    <row r="173" ht="20.100000000000001" hidden="1" customHeight="1" x14ac:dyDescent="0.2"/>
    <row r="174" ht="20.100000000000001" hidden="1" customHeight="1" x14ac:dyDescent="0.2"/>
    <row r="175" ht="20.100000000000001" hidden="1" customHeight="1" x14ac:dyDescent="0.2"/>
    <row r="176" ht="20.100000000000001" hidden="1" customHeight="1" x14ac:dyDescent="0.2"/>
    <row r="177" ht="20.100000000000001" hidden="1" customHeight="1" x14ac:dyDescent="0.2"/>
    <row r="178" ht="20.100000000000001" hidden="1" customHeight="1" x14ac:dyDescent="0.2"/>
    <row r="179" ht="20.100000000000001" hidden="1" customHeight="1" x14ac:dyDescent="0.2"/>
    <row r="180" ht="20.100000000000001" hidden="1" customHeight="1" x14ac:dyDescent="0.2"/>
  </sheetData>
  <mergeCells count="7">
    <mergeCell ref="B2:M2"/>
    <mergeCell ref="B3:M3"/>
    <mergeCell ref="D13:E13"/>
    <mergeCell ref="F13:G13"/>
    <mergeCell ref="H13:I13"/>
    <mergeCell ref="J13:K13"/>
    <mergeCell ref="L13:M13"/>
  </mergeCells>
  <pageMargins left="0.51181102362204722" right="0.51181102362204722" top="0.78740157480314965" bottom="0.78740157480314965" header="0.31496062992125984" footer="0.31496062992125984"/>
  <pageSetup paperSize="9" scale="45" orientation="landscape" verticalDpi="597" r:id="rId1"/>
  <headerFooter>
    <oddHeader xml:space="preserve">&amp;L&amp;G&amp;C&amp;"-,Negrito"&amp;16TRIBUNAL DE JUSTIÇA DO ESTADO DO RIO DE JANEIRO
ESCOLA DA MAGISTRATURA DO ESTADO DO RIO DE JANEIRO 
&amp;ERELATÓRIO DA AVALIAÇÃO INDIVIDUAL DO CORPO DOCENTE&amp;"-,Regular"&amp;10
</oddHeader>
    <oddFooter>&amp;LFRM-EMERJ-039-16&amp;CREV.:00                                                            DATA:15/05/2024&amp;R&amp;P/&amp;N</oddFooter>
  </headerFooter>
  <ignoredErrors>
    <ignoredError sqref="C22" calculatedColumn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Lançar dados</vt:lpstr>
      <vt:lpstr>Relatório</vt:lpstr>
      <vt:lpstr>Relatório!Area_de_impressao</vt:lpstr>
      <vt:lpstr>Relatório!Soma_O_B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2024-10-11T18:39:54Z</cp:lastPrinted>
  <dcterms:created xsi:type="dcterms:W3CDTF">2007-12-19T03:32:17Z</dcterms:created>
  <dcterms:modified xsi:type="dcterms:W3CDTF">2024-10-11T19:38:23Z</dcterms:modified>
</cp:coreProperties>
</file>