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39\"/>
    </mc:Choice>
  </mc:AlternateContent>
  <xr:revisionPtr revIDLastSave="0" documentId="13_ncr:1_{8144D8FF-3CEB-4F63-AFBE-92BAD291C9AA}" xr6:coauthVersionLast="47" xr6:coauthVersionMax="47" xr10:uidLastSave="{00000000-0000-0000-0000-000000000000}"/>
  <bookViews>
    <workbookView xWindow="-108" yWindow="-108" windowWidth="23256" windowHeight="12456" tabRatio="245" xr2:uid="{00000000-000D-0000-FFFF-FFFF00000000}"/>
  </bookViews>
  <sheets>
    <sheet name="Lançar dados" sheetId="144" r:id="rId1"/>
    <sheet name="Relatório" sheetId="145" r:id="rId2"/>
  </sheets>
  <definedNames>
    <definedName name="_xlnm.Print_Area" localSheetId="1">Relatório!$A$1:$O$26</definedName>
    <definedName name="Soma_O_B" localSheetId="1">Relatório!$D$19,Relatório!$F$19</definedName>
    <definedName name="Soma_O_B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44" l="1"/>
  <c r="K5" i="144"/>
  <c r="K6" i="144"/>
  <c r="K7" i="144"/>
  <c r="K8" i="144"/>
  <c r="K9" i="144"/>
  <c r="K10" i="144"/>
  <c r="B11" i="145"/>
  <c r="B10" i="145"/>
  <c r="B9" i="145"/>
  <c r="B8" i="145"/>
  <c r="B7" i="145"/>
  <c r="B6" i="145"/>
  <c r="B5" i="145"/>
  <c r="C17" i="145"/>
  <c r="C18" i="145"/>
  <c r="C19" i="145"/>
  <c r="C20" i="145"/>
  <c r="C21" i="145"/>
  <c r="C22" i="145"/>
  <c r="C16" i="145"/>
  <c r="G16" i="145"/>
  <c r="G17" i="145"/>
  <c r="G18" i="145"/>
  <c r="G19" i="145"/>
  <c r="G20" i="145"/>
  <c r="G21" i="145"/>
  <c r="G22" i="145"/>
  <c r="M16" i="145"/>
  <c r="M17" i="145"/>
  <c r="M18" i="145"/>
  <c r="M19" i="145"/>
  <c r="M20" i="145"/>
  <c r="M21" i="145"/>
  <c r="M22" i="145"/>
  <c r="K16" i="145"/>
  <c r="K17" i="145"/>
  <c r="K18" i="145"/>
  <c r="K19" i="145"/>
  <c r="K20" i="145"/>
  <c r="K21" i="145"/>
  <c r="K22" i="145"/>
  <c r="I16" i="145"/>
  <c r="I17" i="145"/>
  <c r="I18" i="145"/>
  <c r="I19" i="145"/>
  <c r="I20" i="145"/>
  <c r="I21" i="145"/>
  <c r="I22" i="145"/>
  <c r="E16" i="145"/>
  <c r="E17" i="145"/>
  <c r="E18" i="145"/>
  <c r="E19" i="145"/>
  <c r="E20" i="145"/>
  <c r="E21" i="145"/>
  <c r="E22" i="145"/>
  <c r="I11" i="144"/>
  <c r="K23" i="145" s="1"/>
  <c r="H11" i="144"/>
  <c r="I23" i="145" s="1"/>
  <c r="G11" i="144"/>
  <c r="G23" i="145" s="1"/>
  <c r="F11" i="144"/>
  <c r="E23" i="145" s="1"/>
  <c r="H19" i="145" l="1"/>
  <c r="D18" i="145"/>
  <c r="D20" i="145"/>
  <c r="F17" i="145"/>
  <c r="F16" i="145"/>
  <c r="J11" i="144"/>
  <c r="M23" i="145" s="1"/>
  <c r="F21" i="145"/>
  <c r="D22" i="145"/>
  <c r="D21" i="145" l="1"/>
  <c r="J16" i="145"/>
  <c r="H16" i="145"/>
  <c r="F22" i="145"/>
  <c r="D16" i="145"/>
  <c r="D19" i="145"/>
  <c r="F18" i="145"/>
  <c r="H20" i="145"/>
  <c r="H17" i="145"/>
  <c r="J20" i="145"/>
  <c r="F19" i="145"/>
  <c r="J17" i="145"/>
  <c r="L21" i="145"/>
  <c r="L19" i="145"/>
  <c r="J19" i="145"/>
  <c r="L18" i="145"/>
  <c r="J21" i="145"/>
  <c r="D17" i="145"/>
  <c r="H21" i="145"/>
  <c r="J22" i="145"/>
  <c r="L20" i="145"/>
  <c r="F20" i="145"/>
  <c r="L17" i="145"/>
  <c r="H18" i="145"/>
  <c r="H22" i="145"/>
  <c r="J18" i="145"/>
  <c r="L22" i="145"/>
  <c r="K11" i="144"/>
  <c r="L16" i="145"/>
  <c r="J23" i="145" l="1"/>
  <c r="H23" i="145"/>
  <c r="F23" i="145"/>
  <c r="D23" i="145"/>
  <c r="L23" i="145"/>
  <c r="C10" i="144" l="1"/>
</calcChain>
</file>

<file path=xl/sharedStrings.xml><?xml version="1.0" encoding="utf-8"?>
<sst xmlns="http://schemas.openxmlformats.org/spreadsheetml/2006/main" count="37" uniqueCount="30">
  <si>
    <t>Ótimo</t>
  </si>
  <si>
    <t>Bom</t>
  </si>
  <si>
    <t>Regular</t>
  </si>
  <si>
    <t>Ruim</t>
  </si>
  <si>
    <t>Péssimo</t>
  </si>
  <si>
    <t>Conjunto</t>
  </si>
  <si>
    <t>Total de Respostas</t>
  </si>
  <si>
    <t>Total de alunos</t>
  </si>
  <si>
    <t>Identificação</t>
  </si>
  <si>
    <t>Resultado O + B</t>
  </si>
  <si>
    <t>Data da aula</t>
  </si>
  <si>
    <t>Curso</t>
  </si>
  <si>
    <t>Módulo</t>
  </si>
  <si>
    <t>Aula</t>
  </si>
  <si>
    <t>Total</t>
  </si>
  <si>
    <t>Docente</t>
  </si>
  <si>
    <t>Docentes</t>
  </si>
  <si>
    <t>Ótimo %</t>
  </si>
  <si>
    <t>Ótimo nº</t>
  </si>
  <si>
    <t>Bom %</t>
  </si>
  <si>
    <t>Bom nº</t>
  </si>
  <si>
    <t>Regular %</t>
  </si>
  <si>
    <t>Regular nº</t>
  </si>
  <si>
    <t>Ruim %</t>
  </si>
  <si>
    <t>Ruim nº</t>
  </si>
  <si>
    <t>Péssimo %</t>
  </si>
  <si>
    <t>Péssimo n°</t>
  </si>
  <si>
    <t>Total por docente</t>
  </si>
  <si>
    <t>Indicadores</t>
  </si>
  <si>
    <t>IMPORTANTE: Sempre verifique no site do TJRJ se a versão impressa do documento está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</si>
</sst>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name val="Arial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A600"/>
        <bgColor indexed="64"/>
      </patternFill>
    </fill>
    <fill>
      <patternFill patternType="solid">
        <fgColor rgb="FF02A20A"/>
        <bgColor indexed="64"/>
      </patternFill>
    </fill>
    <fill>
      <patternFill patternType="solid">
        <fgColor rgb="FF0A72B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0" fontId="8" fillId="1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9" borderId="2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10" fontId="14" fillId="5" borderId="5" xfId="1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10" fontId="14" fillId="6" borderId="5" xfId="1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0" fontId="14" fillId="7" borderId="5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10" fontId="14" fillId="8" borderId="5" xfId="1" applyNumberFormat="1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10" fontId="15" fillId="5" borderId="1" xfId="1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10" fontId="15" fillId="6" borderId="1" xfId="1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0" fontId="15" fillId="4" borderId="1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0" fontId="15" fillId="7" borderId="1" xfId="1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0" fontId="15" fillId="8" borderId="1" xfId="1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10" fontId="15" fillId="5" borderId="7" xfId="1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0" fontId="15" fillId="6" borderId="7" xfId="1" applyNumberFormat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10" fontId="15" fillId="4" borderId="7" xfId="1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10" fontId="15" fillId="7" borderId="7" xfId="1" applyNumberFormat="1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10" fontId="15" fillId="8" borderId="7" xfId="1" applyNumberFormat="1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DAA6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DAA6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0A72B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A72B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02A20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2A20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border outline="0"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fgColor rgb="FFBABABA"/>
          <bgColor theme="0" tint="-0.14996795556505021"/>
        </patternFill>
      </fill>
      <border>
        <left style="medium">
          <color theme="4" tint="-0.499984740745262"/>
        </left>
        <right style="medium">
          <color theme="4" tint="-0.499984740745262"/>
        </right>
        <top style="medium">
          <color theme="4" tint="-0.499984740745262"/>
        </top>
        <bottom style="medium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  <dxf>
      <font>
        <b/>
        <i val="0"/>
      </font>
      <fill>
        <patternFill>
          <fgColor rgb="FF38BA85"/>
        </patternFill>
      </fill>
    </dxf>
  </dxfs>
  <tableStyles count="3" defaultTableStyle="Estilo de Tabela 1" defaultPivotStyle="PivotStyleLight16">
    <tableStyle name="Estilo de Tabela 1" pivot="0" count="2" xr9:uid="{98CEA926-9316-4180-93C5-08C7C25BE047}">
      <tableStyleElement type="headerRow" dxfId="42"/>
      <tableStyleElement type="secondRowStripe" dxfId="41"/>
    </tableStyle>
    <tableStyle name="Invisible" pivot="0" table="0" count="0" xr9:uid="{00000000-0011-0000-FFFF-FFFF00000000}"/>
    <tableStyle name="Mod_1" pivot="0" count="4" xr9:uid="{B07FA8E9-7360-4D98-B54F-5836998118A6}">
      <tableStyleElement type="wholeTable" dxfId="40"/>
      <tableStyleElement type="headerRow" dxfId="39"/>
      <tableStyleElement type="firstRowStripe" dxfId="38"/>
      <tableStyleElement type="secondRowStripe" dxfId="37"/>
    </tableStyle>
  </tableStyles>
  <colors>
    <mruColors>
      <color rgb="FFDAA600"/>
      <color rgb="FF0A72B2"/>
      <color rgb="FF02A20A"/>
      <color rgb="FFFFCB25"/>
      <color rgb="FFBABABA"/>
      <color rgb="FF38B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lat&#243;r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Lan&#231;ar dados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10</xdr:row>
      <xdr:rowOff>171450</xdr:rowOff>
    </xdr:from>
    <xdr:to>
      <xdr:col>2</xdr:col>
      <xdr:colOff>933450</xdr:colOff>
      <xdr:row>11</xdr:row>
      <xdr:rowOff>381000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3BEC9-3E64-4E79-8A2F-AAA6B6E5101B}"/>
            </a:ext>
          </a:extLst>
        </xdr:cNvPr>
        <xdr:cNvSpPr/>
      </xdr:nvSpPr>
      <xdr:spPr>
        <a:xfrm>
          <a:off x="971550" y="4819650"/>
          <a:ext cx="1571625" cy="714375"/>
        </a:xfrm>
        <a:prstGeom prst="roundRect">
          <a:avLst>
            <a:gd name="adj" fmla="val 14125"/>
          </a:avLst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GERAR RELATÓRIO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69860</xdr:rowOff>
    </xdr:from>
    <xdr:to>
      <xdr:col>1</xdr:col>
      <xdr:colOff>984250</xdr:colOff>
      <xdr:row>2</xdr:row>
      <xdr:rowOff>423278</xdr:rowOff>
    </xdr:to>
    <xdr:pic>
      <xdr:nvPicPr>
        <xdr:cNvPr id="14" name="Imagem 13" descr="2869246d-e2fd-48cb-b9e5-61b3850684c4">
          <a:extLst>
            <a:ext uri="{FF2B5EF4-FFF2-40B4-BE49-F238E27FC236}">
              <a16:creationId xmlns:a16="http://schemas.microsoft.com/office/drawing/2014/main" id="{CBA7E73E-EEB1-45ED-8B50-4F5C17D8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234960"/>
          <a:ext cx="679450" cy="607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19049</xdr:colOff>
      <xdr:row>4</xdr:row>
      <xdr:rowOff>0</xdr:rowOff>
    </xdr:from>
    <xdr:to>
      <xdr:col>13</xdr:col>
      <xdr:colOff>19050</xdr:colOff>
      <xdr:row>11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2198BDDD-3CCE-416D-8A7D-6F9A38544CAD}"/>
            </a:ext>
          </a:extLst>
        </xdr:cNvPr>
        <xdr:cNvGrpSpPr/>
      </xdr:nvGrpSpPr>
      <xdr:grpSpPr>
        <a:xfrm>
          <a:off x="3155949" y="1346200"/>
          <a:ext cx="17272001" cy="3556000"/>
          <a:chOff x="1714499" y="1238250"/>
          <a:chExt cx="4829175" cy="1743075"/>
        </a:xfrm>
      </xdr:grpSpPr>
      <xdr:sp macro="" textlink="'Lançar dados'!C4">
        <xdr:nvSpPr>
          <xdr:cNvPr id="4" name="CaixaDeTexto 3">
            <a:extLst>
              <a:ext uri="{FF2B5EF4-FFF2-40B4-BE49-F238E27FC236}">
                <a16:creationId xmlns:a16="http://schemas.microsoft.com/office/drawing/2014/main" id="{1D94F289-1BB7-166B-C610-85D4A0C3B067}"/>
              </a:ext>
            </a:extLst>
          </xdr:cNvPr>
          <xdr:cNvSpPr txBox="1"/>
        </xdr:nvSpPr>
        <xdr:spPr>
          <a:xfrm>
            <a:off x="1714499" y="1238250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B5B0C538-E44B-433F-8A39-8E06D2E34048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5">
        <xdr:nvSpPr>
          <xdr:cNvPr id="5" name="CaixaDeTexto 4">
            <a:extLst>
              <a:ext uri="{FF2B5EF4-FFF2-40B4-BE49-F238E27FC236}">
                <a16:creationId xmlns:a16="http://schemas.microsoft.com/office/drawing/2014/main" id="{31479387-A38E-C22A-BE4D-FDCB96AAC147}"/>
              </a:ext>
            </a:extLst>
          </xdr:cNvPr>
          <xdr:cNvSpPr txBox="1"/>
        </xdr:nvSpPr>
        <xdr:spPr>
          <a:xfrm>
            <a:off x="1714499" y="1489075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82A736A7-E6ED-4B55-AD9E-0A8258DCF219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6">
        <xdr:nvSpPr>
          <xdr:cNvPr id="6" name="CaixaDeTexto 5">
            <a:extLst>
              <a:ext uri="{FF2B5EF4-FFF2-40B4-BE49-F238E27FC236}">
                <a16:creationId xmlns:a16="http://schemas.microsoft.com/office/drawing/2014/main" id="{3FA86E36-076D-F987-86E1-07A53928CDA1}"/>
              </a:ext>
            </a:extLst>
          </xdr:cNvPr>
          <xdr:cNvSpPr txBox="1"/>
        </xdr:nvSpPr>
        <xdr:spPr>
          <a:xfrm>
            <a:off x="1714499" y="1739900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43D95EC5-A704-41BF-B4E9-FF03CD2175C4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7">
        <xdr:nvSpPr>
          <xdr:cNvPr id="7" name="CaixaDeTexto 6">
            <a:extLst>
              <a:ext uri="{FF2B5EF4-FFF2-40B4-BE49-F238E27FC236}">
                <a16:creationId xmlns:a16="http://schemas.microsoft.com/office/drawing/2014/main" id="{5DC0DA4B-955D-640F-03EE-D77F563DF7DB}"/>
              </a:ext>
            </a:extLst>
          </xdr:cNvPr>
          <xdr:cNvSpPr txBox="1"/>
        </xdr:nvSpPr>
        <xdr:spPr>
          <a:xfrm>
            <a:off x="1714499" y="1990725"/>
            <a:ext cx="4823106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EA6CEAD1-DD6F-497A-AA22-9705B5F557F1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8">
        <xdr:nvSpPr>
          <xdr:cNvPr id="8" name="CaixaDeTexto 7">
            <a:extLst>
              <a:ext uri="{FF2B5EF4-FFF2-40B4-BE49-F238E27FC236}">
                <a16:creationId xmlns:a16="http://schemas.microsoft.com/office/drawing/2014/main" id="{8BBAD6BF-DF13-2E38-A58A-DB53BF6D78A1}"/>
              </a:ext>
            </a:extLst>
          </xdr:cNvPr>
          <xdr:cNvSpPr txBox="1"/>
        </xdr:nvSpPr>
        <xdr:spPr>
          <a:xfrm>
            <a:off x="1714499" y="2241550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C60F71FF-46F3-48AC-A0CA-298E5C3B4DB8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9">
        <xdr:nvSpPr>
          <xdr:cNvPr id="9" name="CaixaDeTexto 8">
            <a:extLst>
              <a:ext uri="{FF2B5EF4-FFF2-40B4-BE49-F238E27FC236}">
                <a16:creationId xmlns:a16="http://schemas.microsoft.com/office/drawing/2014/main" id="{1686BA5A-DC0F-7EAA-651F-E9D440FC3031}"/>
              </a:ext>
            </a:extLst>
          </xdr:cNvPr>
          <xdr:cNvSpPr txBox="1"/>
        </xdr:nvSpPr>
        <xdr:spPr>
          <a:xfrm>
            <a:off x="1714499" y="2492375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6116F343-8D1B-4440-9457-8E0B9A71E851}" type="TxLink">
              <a:rPr lang="en-US" sz="1000" b="1" i="0" u="none" strike="noStrike">
                <a:solidFill>
                  <a:schemeClr val="bg1"/>
                </a:solidFill>
                <a:latin typeface="Arial"/>
                <a:ea typeface="+mn-ea"/>
                <a:cs typeface="Arial"/>
              </a:rPr>
              <a:pPr marL="0" indent="0" algn="l"/>
              <a:t> </a:t>
            </a:fld>
            <a:endParaRPr lang="en-US" sz="1050" b="1" i="0" u="none" strike="noStrike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  <xdr:sp macro="" textlink="'Lançar dados'!C10">
        <xdr:nvSpPr>
          <xdr:cNvPr id="10" name="CaixaDeTexto 9">
            <a:extLst>
              <a:ext uri="{FF2B5EF4-FFF2-40B4-BE49-F238E27FC236}">
                <a16:creationId xmlns:a16="http://schemas.microsoft.com/office/drawing/2014/main" id="{AD8E86BC-4711-B2E8-5329-661AC9939FFE}"/>
              </a:ext>
            </a:extLst>
          </xdr:cNvPr>
          <xdr:cNvSpPr txBox="1"/>
        </xdr:nvSpPr>
        <xdr:spPr>
          <a:xfrm>
            <a:off x="1714499" y="2743200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E243FF08-E043-4C08-AC55-DFD9F3F3F459}" type="TxLink">
              <a:rPr lang="en-US" sz="1000" b="1" i="0" u="none" strike="noStrike">
                <a:solidFill>
                  <a:schemeClr val="bg1"/>
                </a:solidFill>
                <a:latin typeface="Arial"/>
                <a:ea typeface="+mn-ea"/>
                <a:cs typeface="Arial"/>
              </a:rPr>
              <a:pPr marL="0" indent="0" algn="l"/>
              <a:t>#DIV/0!</a:t>
            </a:fld>
            <a:endParaRPr lang="en-US" sz="1050" b="1" i="0" u="none" strike="noStrike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0</xdr:col>
      <xdr:colOff>95251</xdr:colOff>
      <xdr:row>2</xdr:row>
      <xdr:rowOff>148166</xdr:rowOff>
    </xdr:from>
    <xdr:to>
      <xdr:col>0</xdr:col>
      <xdr:colOff>518584</xdr:colOff>
      <xdr:row>11</xdr:row>
      <xdr:rowOff>10583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CF9B6917-7E37-4677-8DBF-EA818C292A11}"/>
            </a:ext>
          </a:extLst>
        </xdr:cNvPr>
        <xdr:cNvSpPr/>
      </xdr:nvSpPr>
      <xdr:spPr>
        <a:xfrm>
          <a:off x="95251" y="872066"/>
          <a:ext cx="423333" cy="2119842"/>
        </a:xfrm>
        <a:prstGeom prst="roundRect">
          <a:avLst>
            <a:gd name="adj" fmla="val 26667"/>
          </a:avLst>
        </a:prstGeom>
        <a:solidFill>
          <a:schemeClr val="bg2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127001</xdr:colOff>
      <xdr:row>4</xdr:row>
      <xdr:rowOff>0</xdr:rowOff>
    </xdr:from>
    <xdr:to>
      <xdr:col>0</xdr:col>
      <xdr:colOff>487001</xdr:colOff>
      <xdr:row>4</xdr:row>
      <xdr:rowOff>359641</xdr:rowOff>
    </xdr:to>
    <xdr:pic>
      <xdr:nvPicPr>
        <xdr:cNvPr id="13" name="Gráfico 12" descr="Início com preenchiment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7E4885-88A8-467A-BB15-767FE2BD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7001" y="1212850"/>
          <a:ext cx="360000" cy="367408"/>
        </a:xfrm>
        <a:prstGeom prst="rect">
          <a:avLst/>
        </a:prstGeom>
        <a:effectLst>
          <a:glow rad="12700">
            <a:schemeClr val="bg1"/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1D371A-CAC5-4CBE-AE78-E125F72F1044}" name="Tabela6" displayName="Tabela6" ref="E3:K11" totalsRowCount="1" headerRowDxfId="36" dataDxfId="35" totalsRowDxfId="34">
  <autoFilter ref="E3:K10" xr:uid="{DC1D371A-CAC5-4CBE-AE78-E125F72F10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E4:J10">
    <sortCondition ref="E4:E10"/>
  </sortState>
  <tableColumns count="7">
    <tableColumn id="1" xr3:uid="{A9872B80-B809-4401-9022-04252C962EB0}" name="Docente" totalsRowLabel="Total" dataDxfId="33" totalsRowDxfId="32"/>
    <tableColumn id="2" xr3:uid="{E0E54732-AC8A-4835-BB9F-318FDF5F73F5}" name="Ótimo" totalsRowFunction="sum" dataDxfId="31" totalsRowDxfId="30"/>
    <tableColumn id="3" xr3:uid="{A3248324-7394-4B5A-80A2-5981740476D5}" name="Bom" totalsRowFunction="sum" dataDxfId="29" totalsRowDxfId="28"/>
    <tableColumn id="4" xr3:uid="{32C19F9D-A598-463A-843B-58C68613A2BA}" name="Regular" totalsRowFunction="sum" dataDxfId="27" totalsRowDxfId="26"/>
    <tableColumn id="5" xr3:uid="{EE9C0CAB-39AB-463E-9857-3677D7025C8A}" name="Ruim" totalsRowFunction="sum" dataDxfId="25" totalsRowDxfId="24"/>
    <tableColumn id="6" xr3:uid="{DD547BBF-FA95-4961-9721-B9AE24F0373C}" name="Péssimo" totalsRowFunction="sum" dataDxfId="23" totalsRowDxfId="22"/>
    <tableColumn id="8" xr3:uid="{0648D319-A392-4936-A3E4-0F3E87F9301B}" name="Total por docente" totalsRowFunction="sum" dataDxfId="21" totalsRowDxfId="20">
      <calculatedColumnFormula>SUM(Tabela6[[#This Row],[Ótimo]:[Péssimo]])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77166A-9905-4040-AF04-CB284BB760D4}" name="Tabela3" displayName="Tabela3" ref="B3:C10" totalsRowShown="0" headerRowDxfId="19" dataDxfId="18">
  <autoFilter ref="B3:C10" xr:uid="{B577166A-9905-4040-AF04-CB284BB760D4}">
    <filterColumn colId="0" hiddenButton="1"/>
    <filterColumn colId="1" hiddenButton="1"/>
  </autoFilter>
  <tableColumns count="2">
    <tableColumn id="1" xr3:uid="{1E846B1F-9D63-4011-9E74-D3BAB5045BD9}" name="Identificação" dataDxfId="17"/>
    <tableColumn id="2" xr3:uid="{BF4E7916-8682-419E-968D-C8B383C2B2AE}" name="Aula" dataDxfId="16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A49ED0-B13E-4EE8-B6F1-21E1EA947413}" name="Tabela11" displayName="Tabela11" ref="C15:M23" totalsRowShown="0" headerRowDxfId="15" dataDxfId="13" headerRowBorderDxfId="14" tableBorderDxfId="12" totalsRowBorderDxfId="11">
  <autoFilter ref="C15:M23" xr:uid="{A1A49ED0-B13E-4EE8-B6F1-21E1EA9474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93AE3DF-3200-4C15-82E8-8EA0276DA4DD}" name="Docentes" dataDxfId="10">
      <calculatedColumnFormula>'Lançar dados'!E4</calculatedColumnFormula>
    </tableColumn>
    <tableColumn id="2" xr3:uid="{F47BAD7A-E39E-4D24-9C51-A41AF4D1B05B}" name="Ótimo %" dataDxfId="9" dataCellStyle="Porcentagem">
      <calculatedColumnFormula>Tabela11[[#This Row],[Ótimo nº]]/'Lançar dados'!K4</calculatedColumnFormula>
    </tableColumn>
    <tableColumn id="3" xr3:uid="{BB2A0E3B-D987-418D-A012-E719DBA9EAAE}" name="Ótimo nº" dataDxfId="8">
      <calculatedColumnFormula>'Lançar dados'!F4</calculatedColumnFormula>
    </tableColumn>
    <tableColumn id="4" xr3:uid="{E0E4B08F-C707-4E32-A6CD-EFFF1A80615C}" name="Bom %" dataDxfId="7" dataCellStyle="Porcentagem">
      <calculatedColumnFormula>Tabela11[[#This Row],[Bom nº]]/'Lançar dados'!K4</calculatedColumnFormula>
    </tableColumn>
    <tableColumn id="5" xr3:uid="{5F1B8BFD-2B3D-4ABA-AD53-A4E023F61549}" name="Bom nº" dataDxfId="6">
      <calculatedColumnFormula>'Lançar dados'!G4</calculatedColumnFormula>
    </tableColumn>
    <tableColumn id="6" xr3:uid="{E2CBA2EB-9F50-4FCE-B2E2-E6093EE253F5}" name="Regular %" dataDxfId="5" dataCellStyle="Porcentagem">
      <calculatedColumnFormula>Tabela11[[#This Row],[Regular nº]]/'Lançar dados'!K4</calculatedColumnFormula>
    </tableColumn>
    <tableColumn id="7" xr3:uid="{38075701-056A-4CF7-A2C1-0FE16E0E1A7B}" name="Regular nº" dataDxfId="4">
      <calculatedColumnFormula>'Lançar dados'!H4</calculatedColumnFormula>
    </tableColumn>
    <tableColumn id="8" xr3:uid="{2304A5A2-051A-4A23-85C2-28683BA4CF09}" name="Ruim %" dataDxfId="3" dataCellStyle="Porcentagem">
      <calculatedColumnFormula>Tabela11[[#This Row],[Ruim nº]]/'Lançar dados'!K4</calculatedColumnFormula>
    </tableColumn>
    <tableColumn id="9" xr3:uid="{9250A8B6-4AC9-4798-9D92-824B3A98904B}" name="Ruim nº" dataDxfId="2">
      <calculatedColumnFormula>'Lançar dados'!I4</calculatedColumnFormula>
    </tableColumn>
    <tableColumn id="10" xr3:uid="{08891CDE-578C-4A69-AE19-205564336CAE}" name="Péssimo %" dataDxfId="1" dataCellStyle="Porcentagem">
      <calculatedColumnFormula>Tabela11[[#This Row],[Péssimo n°]]/'Lançar dados'!K4</calculatedColumnFormula>
    </tableColumn>
    <tableColumn id="11" xr3:uid="{4E4210DD-3ECD-4E63-BC6F-57E6C13B4038}" name="Péssimo n°" dataDxfId="0">
      <calculatedColumnFormula>'Lançar dados'!J4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A5A0-0C40-482E-9827-9209E810B5AD}">
  <dimension ref="A1:K27"/>
  <sheetViews>
    <sheetView showGridLines="0" tabSelected="1" view="pageLayout" zoomScaleNormal="100" workbookViewId="0">
      <selection activeCell="E14" sqref="E14"/>
    </sheetView>
  </sheetViews>
  <sheetFormatPr defaultColWidth="0" defaultRowHeight="13.2" zeroHeight="1" x14ac:dyDescent="0.25"/>
  <cols>
    <col min="1" max="1" width="3.44140625" customWidth="1"/>
    <col min="2" max="3" width="20.6640625" customWidth="1"/>
    <col min="4" max="4" width="1.6640625" customWidth="1"/>
    <col min="5" max="5" width="40.6640625" customWidth="1"/>
    <col min="6" max="11" width="8.6640625" customWidth="1"/>
    <col min="12" max="16384" width="9.109375" hidden="1"/>
  </cols>
  <sheetData>
    <row r="1" spans="2:11" x14ac:dyDescent="0.25"/>
    <row r="2" spans="2:11" ht="30" customHeight="1" x14ac:dyDescent="0.25"/>
    <row r="3" spans="2:11" ht="45" customHeight="1" x14ac:dyDescent="0.3">
      <c r="B3" s="12" t="s">
        <v>8</v>
      </c>
      <c r="C3" s="12" t="s">
        <v>13</v>
      </c>
      <c r="D3" s="6"/>
      <c r="E3" s="13" t="s">
        <v>15</v>
      </c>
      <c r="F3" s="14" t="s">
        <v>0</v>
      </c>
      <c r="G3" s="14" t="s">
        <v>1</v>
      </c>
      <c r="H3" s="14" t="s">
        <v>2</v>
      </c>
      <c r="I3" s="14" t="s">
        <v>3</v>
      </c>
      <c r="J3" s="14" t="s">
        <v>4</v>
      </c>
      <c r="K3" s="13" t="s">
        <v>27</v>
      </c>
    </row>
    <row r="4" spans="2:11" s="11" customFormat="1" ht="39.9" customHeight="1" x14ac:dyDescent="0.25">
      <c r="B4" s="7" t="s">
        <v>10</v>
      </c>
      <c r="C4" s="8"/>
      <c r="E4" s="3"/>
      <c r="F4" s="3"/>
      <c r="G4" s="3"/>
      <c r="H4" s="3"/>
      <c r="I4" s="3"/>
      <c r="J4" s="3"/>
      <c r="K4" s="4">
        <f>SUM(Tabela6[[#This Row],[Ótimo]:[Péssimo]])</f>
        <v>0</v>
      </c>
    </row>
    <row r="5" spans="2:11" s="11" customFormat="1" ht="39.9" customHeight="1" x14ac:dyDescent="0.25">
      <c r="B5" s="7" t="s">
        <v>11</v>
      </c>
      <c r="C5" s="9"/>
      <c r="E5" s="3"/>
      <c r="F5" s="3"/>
      <c r="G5" s="3"/>
      <c r="H5" s="3"/>
      <c r="I5" s="3"/>
      <c r="J5" s="3"/>
      <c r="K5" s="4">
        <f>SUM(Tabela6[[#This Row],[Ótimo]:[Péssimo]])</f>
        <v>0</v>
      </c>
    </row>
    <row r="6" spans="2:11" s="11" customFormat="1" ht="39.9" customHeight="1" x14ac:dyDescent="0.25">
      <c r="B6" s="7" t="s">
        <v>12</v>
      </c>
      <c r="C6" s="9"/>
      <c r="E6" s="3"/>
      <c r="F6" s="3"/>
      <c r="G6" s="3"/>
      <c r="H6" s="3"/>
      <c r="I6" s="3"/>
      <c r="J6" s="3"/>
      <c r="K6" s="4">
        <f>SUM(Tabela6[[#This Row],[Ótimo]:[Péssimo]])</f>
        <v>0</v>
      </c>
    </row>
    <row r="7" spans="2:11" s="11" customFormat="1" ht="39.9" customHeight="1" x14ac:dyDescent="0.25">
      <c r="B7" s="7" t="s">
        <v>13</v>
      </c>
      <c r="C7" s="9"/>
      <c r="E7" s="3"/>
      <c r="F7" s="3"/>
      <c r="G7" s="3"/>
      <c r="H7" s="3"/>
      <c r="I7" s="3"/>
      <c r="J7" s="3"/>
      <c r="K7" s="4">
        <f>SUM(Tabela6[[#This Row],[Ótimo]:[Péssimo]])</f>
        <v>0</v>
      </c>
    </row>
    <row r="8" spans="2:11" s="11" customFormat="1" ht="39.9" customHeight="1" x14ac:dyDescent="0.25">
      <c r="B8" s="7" t="s">
        <v>6</v>
      </c>
      <c r="C8" s="9"/>
      <c r="E8" s="3"/>
      <c r="F8" s="3"/>
      <c r="G8" s="3"/>
      <c r="H8" s="3"/>
      <c r="I8" s="3"/>
      <c r="J8" s="3"/>
      <c r="K8" s="4">
        <f>SUM(Tabela6[[#This Row],[Ótimo]:[Péssimo]])</f>
        <v>0</v>
      </c>
    </row>
    <row r="9" spans="2:11" s="11" customFormat="1" ht="39.9" customHeight="1" x14ac:dyDescent="0.25">
      <c r="B9" s="7" t="s">
        <v>7</v>
      </c>
      <c r="C9" s="9"/>
      <c r="E9" s="3"/>
      <c r="F9" s="3"/>
      <c r="G9" s="3"/>
      <c r="H9" s="3"/>
      <c r="I9" s="3"/>
      <c r="J9" s="3"/>
      <c r="K9" s="4">
        <f>SUM(Tabela6[[#This Row],[Ótimo]:[Péssimo]])</f>
        <v>0</v>
      </c>
    </row>
    <row r="10" spans="2:11" s="11" customFormat="1" ht="39.9" customHeight="1" x14ac:dyDescent="0.25">
      <c r="B10" s="7" t="s">
        <v>9</v>
      </c>
      <c r="C10" s="10" t="e">
        <f>SUM(Relatório!D23,Relatório!F23)</f>
        <v>#DIV/0!</v>
      </c>
      <c r="E10" s="3"/>
      <c r="F10" s="3"/>
      <c r="G10" s="3"/>
      <c r="H10" s="3"/>
      <c r="I10" s="3"/>
      <c r="J10" s="3"/>
      <c r="K10" s="4">
        <f>SUM(Tabela6[[#This Row],[Ótimo]:[Péssimo]])</f>
        <v>0</v>
      </c>
    </row>
    <row r="11" spans="2:11" s="11" customFormat="1" ht="39.9" customHeight="1" x14ac:dyDescent="0.25">
      <c r="E11" s="3" t="s">
        <v>14</v>
      </c>
      <c r="F11" s="5">
        <f>SUBTOTAL(109,Tabela6[Ótimo])</f>
        <v>0</v>
      </c>
      <c r="G11" s="5">
        <f>SUBTOTAL(109,Tabela6[Bom])</f>
        <v>0</v>
      </c>
      <c r="H11" s="5">
        <f>SUBTOTAL(109,Tabela6[Regular])</f>
        <v>0</v>
      </c>
      <c r="I11" s="5">
        <f>SUBTOTAL(109,Tabela6[Ruim])</f>
        <v>0</v>
      </c>
      <c r="J11" s="5">
        <f>SUBTOTAL(109,Tabela6[Péssimo])</f>
        <v>0</v>
      </c>
      <c r="K11" s="5">
        <f>SUBTOTAL(109,Tabela6[Total por docente])</f>
        <v>0</v>
      </c>
    </row>
    <row r="12" spans="2:11" ht="43.5" customHeight="1" x14ac:dyDescent="0.3">
      <c r="B12" s="2"/>
      <c r="C12" s="2"/>
      <c r="D12" s="2"/>
    </row>
    <row r="13" spans="2:11" ht="13.8" x14ac:dyDescent="0.3">
      <c r="B13" s="2"/>
      <c r="C13" s="2"/>
      <c r="D13" s="2"/>
    </row>
    <row r="14" spans="2:11" ht="13.8" x14ac:dyDescent="0.3">
      <c r="B14" s="2"/>
      <c r="C14" s="2"/>
      <c r="D14" s="2"/>
    </row>
    <row r="15" spans="2:11" ht="20.100000000000001" customHeight="1" x14ac:dyDescent="0.3">
      <c r="B15" s="2"/>
      <c r="C15" s="2"/>
      <c r="D15" s="2"/>
    </row>
    <row r="16" spans="2:11" ht="20.100000000000001" hidden="1" customHeight="1" x14ac:dyDescent="0.3">
      <c r="B16" s="2"/>
      <c r="C16" s="2"/>
      <c r="D16" s="2"/>
    </row>
    <row r="17" spans="2:4" ht="20.100000000000001" hidden="1" customHeight="1" x14ac:dyDescent="0.3">
      <c r="B17" s="2"/>
      <c r="C17" s="2"/>
      <c r="D17" s="2"/>
    </row>
    <row r="18" spans="2:4" ht="20.100000000000001" hidden="1" customHeight="1" x14ac:dyDescent="0.3">
      <c r="B18" s="2"/>
      <c r="C18" s="2"/>
      <c r="D18" s="2"/>
    </row>
    <row r="19" spans="2:4" ht="20.100000000000001" hidden="1" customHeight="1" x14ac:dyDescent="0.3">
      <c r="B19" s="2"/>
      <c r="C19" s="2"/>
      <c r="D19" s="2"/>
    </row>
    <row r="20" spans="2:4" ht="20.100000000000001" hidden="1" customHeight="1" x14ac:dyDescent="0.25"/>
    <row r="21" spans="2:4" ht="20.100000000000001" hidden="1" customHeight="1" x14ac:dyDescent="0.25"/>
    <row r="22" spans="2:4" ht="20.100000000000001" hidden="1" customHeight="1" x14ac:dyDescent="0.25"/>
    <row r="23" spans="2:4" ht="20.100000000000001" hidden="1" customHeight="1" x14ac:dyDescent="0.25"/>
    <row r="24" spans="2:4" ht="20.100000000000001" hidden="1" customHeight="1" x14ac:dyDescent="0.25"/>
    <row r="25" spans="2:4" ht="20.100000000000001" hidden="1" customHeight="1" x14ac:dyDescent="0.25"/>
    <row r="26" spans="2:4" ht="20.100000000000001" hidden="1" customHeight="1" x14ac:dyDescent="0.25"/>
    <row r="27" spans="2:4" ht="20.100000000000001" hidden="1" customHeight="1" x14ac:dyDescent="0.25"/>
  </sheetData>
  <sheetProtection formatCells="0" formatColumns="0" formatRows="0" insertColumns="0" insertRows="0" insertHyperlinks="0" deleteColumns="0" deleteRows="0" selectLockedCells="1" sort="0" autoFilter="0" pivotTables="0"/>
  <phoneticPr fontId="5" type="noConversion"/>
  <pageMargins left="0.511811024" right="0.375" top="0.78740157499999996" bottom="0.78740157499999996" header="0.31496062000000002" footer="0.31496062000000002"/>
  <pageSetup paperSize="9" orientation="landscape" verticalDpi="597" r:id="rId1"/>
  <headerFooter>
    <oddHeader>&amp;C&amp;"-,Negrito"&amp;12TRIBUNAL DE JUSTIÇA DO ESTADO DO RIO DE JANEIRO
ESCOLA DA MAGISTRATURA DO ESTADO DO RIO DE JANEIRO 
RELATÓRIO DA AVALIAÇÃO INDIVIDUAL DO CORPO DOCENTE</oddHeader>
    <oddFooter>&amp;L&amp;"-,Negrito"FRM-EMERJ-039&amp;C&amp;"-,Negrito"Rev.01                                           Data: 26/05/2025&amp;R&amp;"-,Negrito"&amp;N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CB72-F957-4F72-9903-5AFBCC8ABEDD}">
  <sheetPr>
    <pageSetUpPr fitToPage="1"/>
  </sheetPr>
  <dimension ref="A1:N1048576"/>
  <sheetViews>
    <sheetView showGridLines="0" view="pageLayout" zoomScale="60" zoomScaleNormal="70" zoomScalePageLayoutView="60" workbookViewId="0">
      <selection activeCell="B3" sqref="B3:M3"/>
    </sheetView>
  </sheetViews>
  <sheetFormatPr defaultColWidth="0" defaultRowHeight="13.2" zeroHeight="1" x14ac:dyDescent="0.25"/>
  <cols>
    <col min="1" max="1" width="9.109375" customWidth="1"/>
    <col min="2" max="2" width="35.6640625" style="16" customWidth="1"/>
    <col min="3" max="3" width="90.6640625" customWidth="1"/>
    <col min="4" max="13" width="15.6640625" customWidth="1"/>
    <col min="14" max="14" width="9.109375" customWidth="1"/>
    <col min="15" max="16384" width="9.109375" hidden="1"/>
  </cols>
  <sheetData>
    <row r="1" spans="2:13" x14ac:dyDescent="0.25"/>
    <row r="2" spans="2:13" ht="20.25" customHeight="1" x14ac:dyDescent="0.25"/>
    <row r="3" spans="2:13" ht="43.5" customHeight="1" x14ac:dyDescent="0.25">
      <c r="B3" s="50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3" ht="30" customHeight="1" x14ac:dyDescent="0.25">
      <c r="B4" s="51" t="s">
        <v>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39.9" customHeight="1" x14ac:dyDescent="0.25">
      <c r="B5" s="15" t="str">
        <f>'Lançar dados'!B4</f>
        <v>Data da aula</v>
      </c>
    </row>
    <row r="6" spans="2:13" ht="39.9" customHeight="1" x14ac:dyDescent="0.25">
      <c r="B6" s="15" t="str">
        <f>'Lançar dados'!B5</f>
        <v>Curso</v>
      </c>
      <c r="C6" s="1"/>
    </row>
    <row r="7" spans="2:13" ht="39.9" customHeight="1" x14ac:dyDescent="0.25">
      <c r="B7" s="15" t="str">
        <f>'Lançar dados'!B6</f>
        <v>Módulo</v>
      </c>
    </row>
    <row r="8" spans="2:13" ht="39.9" customHeight="1" x14ac:dyDescent="0.25">
      <c r="B8" s="15" t="str">
        <f>'Lançar dados'!B7</f>
        <v>Aula</v>
      </c>
    </row>
    <row r="9" spans="2:13" ht="39.9" customHeight="1" x14ac:dyDescent="0.25">
      <c r="B9" s="15" t="str">
        <f>'Lançar dados'!B8</f>
        <v>Total de Respostas</v>
      </c>
    </row>
    <row r="10" spans="2:13" ht="39.9" customHeight="1" x14ac:dyDescent="0.25">
      <c r="B10" s="15" t="str">
        <f>'Lançar dados'!B9</f>
        <v>Total de alunos</v>
      </c>
    </row>
    <row r="11" spans="2:13" ht="39.9" customHeight="1" x14ac:dyDescent="0.25">
      <c r="B11" s="15" t="str">
        <f>'Lançar dados'!B10</f>
        <v>Resultado O + B</v>
      </c>
    </row>
    <row r="12" spans="2:13" x14ac:dyDescent="0.25"/>
    <row r="13" spans="2:13" ht="30.75" customHeight="1" x14ac:dyDescent="0.25"/>
    <row r="14" spans="2:13" ht="39.9" customHeight="1" x14ac:dyDescent="0.25">
      <c r="C14" s="17" t="s">
        <v>28</v>
      </c>
      <c r="D14" s="52" t="s">
        <v>0</v>
      </c>
      <c r="E14" s="52"/>
      <c r="F14" s="53" t="s">
        <v>1</v>
      </c>
      <c r="G14" s="53"/>
      <c r="H14" s="54" t="s">
        <v>2</v>
      </c>
      <c r="I14" s="54"/>
      <c r="J14" s="55" t="s">
        <v>3</v>
      </c>
      <c r="K14" s="55"/>
      <c r="L14" s="56" t="s">
        <v>4</v>
      </c>
      <c r="M14" s="56"/>
    </row>
    <row r="15" spans="2:13" ht="50.1" customHeight="1" x14ac:dyDescent="0.25">
      <c r="C15" s="19" t="s">
        <v>16</v>
      </c>
      <c r="D15" s="20" t="s">
        <v>17</v>
      </c>
      <c r="E15" s="21" t="s">
        <v>18</v>
      </c>
      <c r="F15" s="22" t="s">
        <v>19</v>
      </c>
      <c r="G15" s="23" t="s">
        <v>20</v>
      </c>
      <c r="H15" s="24" t="s">
        <v>21</v>
      </c>
      <c r="I15" s="25" t="s">
        <v>22</v>
      </c>
      <c r="J15" s="26" t="s">
        <v>23</v>
      </c>
      <c r="K15" s="27" t="s">
        <v>24</v>
      </c>
      <c r="L15" s="28" t="s">
        <v>25</v>
      </c>
      <c r="M15" s="29" t="s">
        <v>26</v>
      </c>
    </row>
    <row r="16" spans="2:13" ht="50.1" customHeight="1" x14ac:dyDescent="0.25">
      <c r="C16" s="18">
        <f>'Lançar dados'!E4</f>
        <v>0</v>
      </c>
      <c r="D16" s="30" t="e">
        <f>Tabela11[[#This Row],[Ótimo nº]]/'Lançar dados'!K4</f>
        <v>#DIV/0!</v>
      </c>
      <c r="E16" s="31">
        <f>'Lançar dados'!F4</f>
        <v>0</v>
      </c>
      <c r="F16" s="32" t="e">
        <f>Tabela11[[#This Row],[Bom nº]]/'Lançar dados'!K4</f>
        <v>#DIV/0!</v>
      </c>
      <c r="G16" s="33">
        <f>'Lançar dados'!G4</f>
        <v>0</v>
      </c>
      <c r="H16" s="34" t="e">
        <f>Tabela11[[#This Row],[Regular nº]]/'Lançar dados'!K4</f>
        <v>#DIV/0!</v>
      </c>
      <c r="I16" s="35">
        <f>'Lançar dados'!H4</f>
        <v>0</v>
      </c>
      <c r="J16" s="36" t="e">
        <f>Tabela11[[#This Row],[Ruim nº]]/'Lançar dados'!K4</f>
        <v>#DIV/0!</v>
      </c>
      <c r="K16" s="37">
        <f>'Lançar dados'!I4</f>
        <v>0</v>
      </c>
      <c r="L16" s="38" t="e">
        <f>Tabela11[[#This Row],[Péssimo n°]]/'Lançar dados'!K4</f>
        <v>#DIV/0!</v>
      </c>
      <c r="M16" s="39">
        <f>'Lançar dados'!J4</f>
        <v>0</v>
      </c>
    </row>
    <row r="17" spans="3:13" ht="50.1" customHeight="1" x14ac:dyDescent="0.25">
      <c r="C17" s="18">
        <f>'Lançar dados'!E5</f>
        <v>0</v>
      </c>
      <c r="D17" s="30" t="e">
        <f>Tabela11[[#This Row],[Ótimo nº]]/'Lançar dados'!K5</f>
        <v>#DIV/0!</v>
      </c>
      <c r="E17" s="31">
        <f>'Lançar dados'!F5</f>
        <v>0</v>
      </c>
      <c r="F17" s="32" t="e">
        <f>Tabela11[[#This Row],[Bom nº]]/'Lançar dados'!K5</f>
        <v>#DIV/0!</v>
      </c>
      <c r="G17" s="33">
        <f>'Lançar dados'!G5</f>
        <v>0</v>
      </c>
      <c r="H17" s="34" t="e">
        <f>Tabela11[[#This Row],[Regular nº]]/'Lançar dados'!K5</f>
        <v>#DIV/0!</v>
      </c>
      <c r="I17" s="35">
        <f>'Lançar dados'!H5</f>
        <v>0</v>
      </c>
      <c r="J17" s="36" t="e">
        <f>Tabela11[[#This Row],[Ruim nº]]/'Lançar dados'!K5</f>
        <v>#DIV/0!</v>
      </c>
      <c r="K17" s="37">
        <f>'Lançar dados'!I5</f>
        <v>0</v>
      </c>
      <c r="L17" s="38" t="e">
        <f>Tabela11[[#This Row],[Péssimo n°]]/'Lançar dados'!K5</f>
        <v>#DIV/0!</v>
      </c>
      <c r="M17" s="39">
        <f>'Lançar dados'!J5</f>
        <v>0</v>
      </c>
    </row>
    <row r="18" spans="3:13" ht="50.1" customHeight="1" x14ac:dyDescent="0.25">
      <c r="C18" s="18">
        <f>'Lançar dados'!E6</f>
        <v>0</v>
      </c>
      <c r="D18" s="30" t="e">
        <f>Tabela11[[#This Row],[Ótimo nº]]/'Lançar dados'!K6</f>
        <v>#DIV/0!</v>
      </c>
      <c r="E18" s="31">
        <f>'Lançar dados'!F6</f>
        <v>0</v>
      </c>
      <c r="F18" s="32" t="e">
        <f>Tabela11[[#This Row],[Bom nº]]/'Lançar dados'!K6</f>
        <v>#DIV/0!</v>
      </c>
      <c r="G18" s="33">
        <f>'Lançar dados'!G6</f>
        <v>0</v>
      </c>
      <c r="H18" s="34" t="e">
        <f>Tabela11[[#This Row],[Regular nº]]/'Lançar dados'!K6</f>
        <v>#DIV/0!</v>
      </c>
      <c r="I18" s="35">
        <f>'Lançar dados'!H6</f>
        <v>0</v>
      </c>
      <c r="J18" s="36" t="e">
        <f>Tabela11[[#This Row],[Ruim nº]]/'Lançar dados'!K6</f>
        <v>#DIV/0!</v>
      </c>
      <c r="K18" s="37">
        <f>'Lançar dados'!I6</f>
        <v>0</v>
      </c>
      <c r="L18" s="38" t="e">
        <f>Tabela11[[#This Row],[Péssimo n°]]/'Lançar dados'!K6</f>
        <v>#DIV/0!</v>
      </c>
      <c r="M18" s="39">
        <f>'Lançar dados'!J6</f>
        <v>0</v>
      </c>
    </row>
    <row r="19" spans="3:13" ht="50.1" customHeight="1" x14ac:dyDescent="0.25">
      <c r="C19" s="18">
        <f>'Lançar dados'!E7</f>
        <v>0</v>
      </c>
      <c r="D19" s="30" t="e">
        <f>Tabela11[[#This Row],[Ótimo nº]]/'Lançar dados'!K7</f>
        <v>#DIV/0!</v>
      </c>
      <c r="E19" s="31">
        <f>'Lançar dados'!F7</f>
        <v>0</v>
      </c>
      <c r="F19" s="32" t="e">
        <f>Tabela11[[#This Row],[Bom nº]]/'Lançar dados'!K7</f>
        <v>#DIV/0!</v>
      </c>
      <c r="G19" s="33">
        <f>'Lançar dados'!G7</f>
        <v>0</v>
      </c>
      <c r="H19" s="34" t="e">
        <f>Tabela11[[#This Row],[Regular nº]]/'Lançar dados'!K7</f>
        <v>#DIV/0!</v>
      </c>
      <c r="I19" s="35">
        <f>'Lançar dados'!H7</f>
        <v>0</v>
      </c>
      <c r="J19" s="36" t="e">
        <f>Tabela11[[#This Row],[Ruim nº]]/'Lançar dados'!K7</f>
        <v>#DIV/0!</v>
      </c>
      <c r="K19" s="37">
        <f>'Lançar dados'!I7</f>
        <v>0</v>
      </c>
      <c r="L19" s="38" t="e">
        <f>Tabela11[[#This Row],[Péssimo n°]]/'Lançar dados'!K7</f>
        <v>#DIV/0!</v>
      </c>
      <c r="M19" s="39">
        <f>'Lançar dados'!J7</f>
        <v>0</v>
      </c>
    </row>
    <row r="20" spans="3:13" ht="50.1" customHeight="1" x14ac:dyDescent="0.25">
      <c r="C20" s="18">
        <f>'Lançar dados'!E8</f>
        <v>0</v>
      </c>
      <c r="D20" s="30" t="e">
        <f>Tabela11[[#This Row],[Ótimo nº]]/'Lançar dados'!K8</f>
        <v>#DIV/0!</v>
      </c>
      <c r="E20" s="31">
        <f>'Lançar dados'!F8</f>
        <v>0</v>
      </c>
      <c r="F20" s="32" t="e">
        <f>Tabela11[[#This Row],[Bom nº]]/'Lançar dados'!K8</f>
        <v>#DIV/0!</v>
      </c>
      <c r="G20" s="33">
        <f>'Lançar dados'!G8</f>
        <v>0</v>
      </c>
      <c r="H20" s="34" t="e">
        <f>Tabela11[[#This Row],[Regular nº]]/'Lançar dados'!K8</f>
        <v>#DIV/0!</v>
      </c>
      <c r="I20" s="35">
        <f>'Lançar dados'!H8</f>
        <v>0</v>
      </c>
      <c r="J20" s="36" t="e">
        <f>Tabela11[[#This Row],[Ruim nº]]/'Lançar dados'!K8</f>
        <v>#DIV/0!</v>
      </c>
      <c r="K20" s="37">
        <f>'Lançar dados'!I8</f>
        <v>0</v>
      </c>
      <c r="L20" s="38" t="e">
        <f>Tabela11[[#This Row],[Péssimo n°]]/'Lançar dados'!K8</f>
        <v>#DIV/0!</v>
      </c>
      <c r="M20" s="39">
        <f>'Lançar dados'!J8</f>
        <v>0</v>
      </c>
    </row>
    <row r="21" spans="3:13" ht="50.1" customHeight="1" x14ac:dyDescent="0.25">
      <c r="C21" s="18">
        <f>'Lançar dados'!E9</f>
        <v>0</v>
      </c>
      <c r="D21" s="30" t="e">
        <f>Tabela11[[#This Row],[Ótimo nº]]/'Lançar dados'!K9</f>
        <v>#DIV/0!</v>
      </c>
      <c r="E21" s="31">
        <f>'Lançar dados'!F9</f>
        <v>0</v>
      </c>
      <c r="F21" s="32" t="e">
        <f>Tabela11[[#This Row],[Bom nº]]/'Lançar dados'!K9</f>
        <v>#DIV/0!</v>
      </c>
      <c r="G21" s="33">
        <f>'Lançar dados'!G9</f>
        <v>0</v>
      </c>
      <c r="H21" s="34" t="e">
        <f>Tabela11[[#This Row],[Regular nº]]/'Lançar dados'!K9</f>
        <v>#DIV/0!</v>
      </c>
      <c r="I21" s="35">
        <f>'Lançar dados'!H9</f>
        <v>0</v>
      </c>
      <c r="J21" s="36" t="e">
        <f>Tabela11[[#This Row],[Ruim nº]]/'Lançar dados'!K9</f>
        <v>#DIV/0!</v>
      </c>
      <c r="K21" s="37">
        <f>'Lançar dados'!I9</f>
        <v>0</v>
      </c>
      <c r="L21" s="38" t="e">
        <f>Tabela11[[#This Row],[Péssimo n°]]/'Lançar dados'!K9</f>
        <v>#DIV/0!</v>
      </c>
      <c r="M21" s="39">
        <f>'Lançar dados'!J9</f>
        <v>0</v>
      </c>
    </row>
    <row r="22" spans="3:13" ht="50.1" customHeight="1" x14ac:dyDescent="0.25">
      <c r="C22" s="18">
        <f>'Lançar dados'!E10</f>
        <v>0</v>
      </c>
      <c r="D22" s="30" t="e">
        <f>Tabela11[[#This Row],[Ótimo nº]]/'Lançar dados'!K10</f>
        <v>#DIV/0!</v>
      </c>
      <c r="E22" s="31">
        <f>'Lançar dados'!F10</f>
        <v>0</v>
      </c>
      <c r="F22" s="32" t="e">
        <f>Tabela11[[#This Row],[Bom nº]]/'Lançar dados'!K10</f>
        <v>#DIV/0!</v>
      </c>
      <c r="G22" s="33">
        <f>'Lançar dados'!G10</f>
        <v>0</v>
      </c>
      <c r="H22" s="34" t="e">
        <f>Tabela11[[#This Row],[Regular nº]]/'Lançar dados'!K10</f>
        <v>#DIV/0!</v>
      </c>
      <c r="I22" s="35">
        <f>'Lançar dados'!H10</f>
        <v>0</v>
      </c>
      <c r="J22" s="36" t="e">
        <f>Tabela11[[#This Row],[Ruim nº]]/'Lançar dados'!K10</f>
        <v>#DIV/0!</v>
      </c>
      <c r="K22" s="37">
        <f>'Lançar dados'!I10</f>
        <v>0</v>
      </c>
      <c r="L22" s="38" t="e">
        <f>Tabela11[[#This Row],[Péssimo n°]]/'Lançar dados'!K10</f>
        <v>#DIV/0!</v>
      </c>
      <c r="M22" s="39">
        <f>'Lançar dados'!J10</f>
        <v>0</v>
      </c>
    </row>
    <row r="23" spans="3:13" ht="50.1" customHeight="1" x14ac:dyDescent="0.25">
      <c r="C23" s="18" t="s">
        <v>5</v>
      </c>
      <c r="D23" s="40" t="e">
        <f>Tabela11[[#This Row],[Ótimo nº]]/'Lançar dados'!K11</f>
        <v>#DIV/0!</v>
      </c>
      <c r="E23" s="41">
        <f>'Lançar dados'!F11</f>
        <v>0</v>
      </c>
      <c r="F23" s="42" t="e">
        <f>Tabela11[[#This Row],[Bom nº]]/'Lançar dados'!K11</f>
        <v>#DIV/0!</v>
      </c>
      <c r="G23" s="43">
        <f>'Lançar dados'!G11</f>
        <v>0</v>
      </c>
      <c r="H23" s="44" t="e">
        <f>Tabela11[[#This Row],[Regular nº]]/'Lançar dados'!K11</f>
        <v>#DIV/0!</v>
      </c>
      <c r="I23" s="45">
        <f>'Lançar dados'!H11</f>
        <v>0</v>
      </c>
      <c r="J23" s="46" t="e">
        <f>Tabela11[[#This Row],[Ruim nº]]/'Lançar dados'!K11</f>
        <v>#DIV/0!</v>
      </c>
      <c r="K23" s="47">
        <f>'Lançar dados'!I11</f>
        <v>0</v>
      </c>
      <c r="L23" s="48" t="e">
        <f>Tabela11[[#This Row],[Péssimo n°]]/'Lançar dados'!K11</f>
        <v>#DIV/0!</v>
      </c>
      <c r="M23" s="49">
        <f>'Lançar dados'!J11</f>
        <v>0</v>
      </c>
    </row>
    <row r="24" spans="3:13" ht="30" customHeight="1" x14ac:dyDescent="0.25"/>
    <row r="25" spans="3:13" ht="30" customHeight="1" x14ac:dyDescent="0.25"/>
    <row r="26" spans="3:13" ht="30" customHeight="1" x14ac:dyDescent="0.25"/>
    <row r="27" spans="3:13" ht="28.8" customHeight="1" x14ac:dyDescent="0.25"/>
    <row r="28" spans="3:13" ht="30" hidden="1" customHeight="1" x14ac:dyDescent="0.25"/>
    <row r="29" spans="3:13" ht="30" hidden="1" customHeight="1" x14ac:dyDescent="0.25"/>
    <row r="30" spans="3:13" ht="30" hidden="1" customHeight="1" x14ac:dyDescent="0.25"/>
    <row r="31" spans="3:13" ht="30" hidden="1" customHeight="1" x14ac:dyDescent="0.25"/>
    <row r="32" spans="3:13" ht="20.100000000000001" hidden="1" customHeight="1" x14ac:dyDescent="0.25"/>
    <row r="33" ht="20.100000000000001" hidden="1" customHeight="1" x14ac:dyDescent="0.25"/>
    <row r="34" ht="20.100000000000001" hidden="1" customHeight="1" x14ac:dyDescent="0.25"/>
    <row r="35" ht="20.100000000000001" hidden="1" customHeight="1" x14ac:dyDescent="0.25"/>
    <row r="36" ht="20.100000000000001" hidden="1" customHeight="1" x14ac:dyDescent="0.25"/>
    <row r="37" ht="20.100000000000001" hidden="1" customHeight="1" x14ac:dyDescent="0.25"/>
    <row r="38" ht="20.100000000000001" hidden="1" customHeight="1" x14ac:dyDescent="0.25"/>
    <row r="39" ht="20.100000000000001" hidden="1" customHeight="1" x14ac:dyDescent="0.25"/>
    <row r="40" ht="20.100000000000001" hidden="1" customHeight="1" x14ac:dyDescent="0.25"/>
    <row r="41" ht="20.100000000000001" hidden="1" customHeight="1" x14ac:dyDescent="0.25"/>
    <row r="42" ht="20.100000000000001" hidden="1" customHeight="1" x14ac:dyDescent="0.25"/>
    <row r="43" ht="20.100000000000001" hidden="1" customHeight="1" x14ac:dyDescent="0.25"/>
    <row r="44" ht="20.100000000000001" hidden="1" customHeight="1" x14ac:dyDescent="0.25"/>
    <row r="45" ht="20.100000000000001" hidden="1" customHeight="1" x14ac:dyDescent="0.25"/>
    <row r="46" ht="20.100000000000001" hidden="1" customHeight="1" x14ac:dyDescent="0.25"/>
    <row r="47" ht="20.100000000000001" hidden="1" customHeight="1" x14ac:dyDescent="0.25"/>
    <row r="48" ht="20.100000000000001" hidden="1" customHeight="1" x14ac:dyDescent="0.25"/>
    <row r="49" ht="20.100000000000001" hidden="1" customHeight="1" x14ac:dyDescent="0.25"/>
    <row r="50" ht="20.100000000000001" hidden="1" customHeight="1" x14ac:dyDescent="0.25"/>
    <row r="51" ht="20.100000000000001" hidden="1" customHeight="1" x14ac:dyDescent="0.25"/>
    <row r="52" ht="20.100000000000001" hidden="1" customHeight="1" x14ac:dyDescent="0.25"/>
    <row r="53" ht="20.100000000000001" hidden="1" customHeight="1" x14ac:dyDescent="0.25"/>
    <row r="54" ht="20.100000000000001" hidden="1" customHeight="1" x14ac:dyDescent="0.25"/>
    <row r="55" ht="20.100000000000001" hidden="1" customHeight="1" x14ac:dyDescent="0.25"/>
    <row r="56" ht="20.100000000000001" hidden="1" customHeight="1" x14ac:dyDescent="0.25"/>
    <row r="57" ht="20.100000000000001" hidden="1" customHeight="1" x14ac:dyDescent="0.25"/>
    <row r="58" ht="20.100000000000001" hidden="1" customHeight="1" x14ac:dyDescent="0.25"/>
    <row r="59" ht="20.100000000000001" hidden="1" customHeight="1" x14ac:dyDescent="0.25"/>
    <row r="60" ht="20.100000000000001" hidden="1" customHeight="1" x14ac:dyDescent="0.25"/>
    <row r="61" ht="20.100000000000001" hidden="1" customHeight="1" x14ac:dyDescent="0.25"/>
    <row r="62" ht="20.100000000000001" hidden="1" customHeight="1" x14ac:dyDescent="0.25"/>
    <row r="63" ht="20.100000000000001" hidden="1" customHeight="1" x14ac:dyDescent="0.25"/>
    <row r="64" ht="20.100000000000001" hidden="1" customHeight="1" x14ac:dyDescent="0.25"/>
    <row r="65" ht="20.100000000000001" hidden="1" customHeight="1" x14ac:dyDescent="0.25"/>
    <row r="66" ht="20.100000000000001" hidden="1" customHeight="1" x14ac:dyDescent="0.25"/>
    <row r="67" ht="20.100000000000001" hidden="1" customHeight="1" x14ac:dyDescent="0.25"/>
    <row r="68" ht="20.100000000000001" hidden="1" customHeight="1" x14ac:dyDescent="0.25"/>
    <row r="69" ht="20.100000000000001" hidden="1" customHeight="1" x14ac:dyDescent="0.25"/>
    <row r="70" ht="20.100000000000001" hidden="1" customHeight="1" x14ac:dyDescent="0.25"/>
    <row r="71" ht="20.100000000000001" hidden="1" customHeight="1" x14ac:dyDescent="0.25"/>
    <row r="72" ht="20.100000000000001" hidden="1" customHeight="1" x14ac:dyDescent="0.25"/>
    <row r="73" ht="20.100000000000001" hidden="1" customHeight="1" x14ac:dyDescent="0.25"/>
    <row r="74" ht="20.100000000000001" hidden="1" customHeight="1" x14ac:dyDescent="0.25"/>
    <row r="75" ht="20.100000000000001" hidden="1" customHeight="1" x14ac:dyDescent="0.25"/>
    <row r="76" ht="20.100000000000001" hidden="1" customHeight="1" x14ac:dyDescent="0.25"/>
    <row r="77" ht="20.100000000000001" hidden="1" customHeight="1" x14ac:dyDescent="0.25"/>
    <row r="78" ht="20.100000000000001" hidden="1" customHeight="1" x14ac:dyDescent="0.25"/>
    <row r="79" ht="20.100000000000001" hidden="1" customHeight="1" x14ac:dyDescent="0.25"/>
    <row r="80" ht="20.100000000000001" hidden="1" customHeight="1" x14ac:dyDescent="0.25"/>
    <row r="81" ht="20.100000000000001" hidden="1" customHeight="1" x14ac:dyDescent="0.25"/>
    <row r="82" ht="20.100000000000001" hidden="1" customHeight="1" x14ac:dyDescent="0.25"/>
    <row r="83" ht="20.100000000000001" hidden="1" customHeight="1" x14ac:dyDescent="0.25"/>
    <row r="84" ht="20.100000000000001" hidden="1" customHeight="1" x14ac:dyDescent="0.25"/>
    <row r="85" ht="20.100000000000001" hidden="1" customHeight="1" x14ac:dyDescent="0.25"/>
    <row r="86" ht="20.100000000000001" hidden="1" customHeight="1" x14ac:dyDescent="0.25"/>
    <row r="87" ht="20.100000000000001" hidden="1" customHeight="1" x14ac:dyDescent="0.25"/>
    <row r="88" ht="20.100000000000001" hidden="1" customHeight="1" x14ac:dyDescent="0.25"/>
    <row r="89" ht="20.100000000000001" hidden="1" customHeight="1" x14ac:dyDescent="0.25"/>
    <row r="90" ht="20.100000000000001" hidden="1" customHeight="1" x14ac:dyDescent="0.25"/>
    <row r="91" ht="20.100000000000001" hidden="1" customHeight="1" x14ac:dyDescent="0.25"/>
    <row r="92" ht="20.100000000000001" hidden="1" customHeight="1" x14ac:dyDescent="0.25"/>
    <row r="93" ht="20.100000000000001" hidden="1" customHeight="1" x14ac:dyDescent="0.25"/>
    <row r="94" ht="20.100000000000001" hidden="1" customHeight="1" x14ac:dyDescent="0.25"/>
    <row r="95" ht="20.100000000000001" hidden="1" customHeight="1" x14ac:dyDescent="0.25"/>
    <row r="96" ht="20.100000000000001" hidden="1" customHeight="1" x14ac:dyDescent="0.25"/>
    <row r="97" ht="20.100000000000001" hidden="1" customHeight="1" x14ac:dyDescent="0.25"/>
    <row r="98" ht="20.100000000000001" hidden="1" customHeight="1" x14ac:dyDescent="0.25"/>
    <row r="99" ht="20.100000000000001" hidden="1" customHeight="1" x14ac:dyDescent="0.25"/>
    <row r="100" ht="20.100000000000001" hidden="1" customHeight="1" x14ac:dyDescent="0.25"/>
    <row r="101" ht="20.100000000000001" hidden="1" customHeight="1" x14ac:dyDescent="0.25"/>
    <row r="102" ht="20.100000000000001" hidden="1" customHeight="1" x14ac:dyDescent="0.25"/>
    <row r="103" ht="20.100000000000001" hidden="1" customHeight="1" x14ac:dyDescent="0.25"/>
    <row r="104" ht="20.100000000000001" hidden="1" customHeight="1" x14ac:dyDescent="0.25"/>
    <row r="105" ht="20.100000000000001" hidden="1" customHeight="1" x14ac:dyDescent="0.25"/>
    <row r="106" ht="20.100000000000001" hidden="1" customHeight="1" x14ac:dyDescent="0.25"/>
    <row r="107" ht="20.100000000000001" hidden="1" customHeight="1" x14ac:dyDescent="0.25"/>
    <row r="108" ht="20.100000000000001" hidden="1" customHeight="1" x14ac:dyDescent="0.25"/>
    <row r="109" ht="20.100000000000001" hidden="1" customHeight="1" x14ac:dyDescent="0.25"/>
    <row r="110" ht="20.100000000000001" hidden="1" customHeight="1" x14ac:dyDescent="0.25"/>
    <row r="111" ht="20.100000000000001" hidden="1" customHeight="1" x14ac:dyDescent="0.25"/>
    <row r="112" ht="20.100000000000001" hidden="1" customHeight="1" x14ac:dyDescent="0.25"/>
    <row r="113" ht="20.100000000000001" hidden="1" customHeight="1" x14ac:dyDescent="0.25"/>
    <row r="114" ht="20.100000000000001" hidden="1" customHeight="1" x14ac:dyDescent="0.25"/>
    <row r="115" ht="20.100000000000001" hidden="1" customHeight="1" x14ac:dyDescent="0.25"/>
    <row r="116" ht="20.100000000000001" hidden="1" customHeight="1" x14ac:dyDescent="0.25"/>
    <row r="117" ht="20.100000000000001" hidden="1" customHeight="1" x14ac:dyDescent="0.25"/>
    <row r="118" ht="20.100000000000001" hidden="1" customHeight="1" x14ac:dyDescent="0.25"/>
    <row r="119" ht="20.100000000000001" hidden="1" customHeight="1" x14ac:dyDescent="0.25"/>
    <row r="120" ht="20.100000000000001" hidden="1" customHeight="1" x14ac:dyDescent="0.25"/>
    <row r="121" ht="20.100000000000001" hidden="1" customHeight="1" x14ac:dyDescent="0.25"/>
    <row r="122" ht="20.100000000000001" hidden="1" customHeight="1" x14ac:dyDescent="0.25"/>
    <row r="123" ht="20.100000000000001" hidden="1" customHeight="1" x14ac:dyDescent="0.25"/>
    <row r="124" ht="20.100000000000001" hidden="1" customHeight="1" x14ac:dyDescent="0.25"/>
    <row r="125" ht="20.100000000000001" hidden="1" customHeight="1" x14ac:dyDescent="0.25"/>
    <row r="126" ht="20.100000000000001" hidden="1" customHeight="1" x14ac:dyDescent="0.25"/>
    <row r="127" ht="20.100000000000001" hidden="1" customHeight="1" x14ac:dyDescent="0.25"/>
    <row r="128" ht="20.100000000000001" hidden="1" customHeight="1" x14ac:dyDescent="0.25"/>
    <row r="129" ht="20.100000000000001" hidden="1" customHeight="1" x14ac:dyDescent="0.25"/>
    <row r="130" ht="20.100000000000001" hidden="1" customHeight="1" x14ac:dyDescent="0.25"/>
    <row r="131" ht="20.100000000000001" hidden="1" customHeight="1" x14ac:dyDescent="0.25"/>
    <row r="132" ht="20.100000000000001" hidden="1" customHeight="1" x14ac:dyDescent="0.25"/>
    <row r="133" ht="20.100000000000001" hidden="1" customHeight="1" x14ac:dyDescent="0.25"/>
    <row r="134" ht="20.100000000000001" hidden="1" customHeight="1" x14ac:dyDescent="0.25"/>
    <row r="135" ht="20.100000000000001" hidden="1" customHeight="1" x14ac:dyDescent="0.25"/>
    <row r="136" ht="20.100000000000001" hidden="1" customHeight="1" x14ac:dyDescent="0.25"/>
    <row r="137" ht="20.100000000000001" hidden="1" customHeight="1" x14ac:dyDescent="0.25"/>
    <row r="138" ht="20.100000000000001" hidden="1" customHeight="1" x14ac:dyDescent="0.25"/>
    <row r="139" ht="20.100000000000001" hidden="1" customHeight="1" x14ac:dyDescent="0.25"/>
    <row r="140" ht="20.100000000000001" hidden="1" customHeight="1" x14ac:dyDescent="0.25"/>
    <row r="141" ht="20.100000000000001" hidden="1" customHeight="1" x14ac:dyDescent="0.25"/>
    <row r="142" ht="20.100000000000001" hidden="1" customHeight="1" x14ac:dyDescent="0.25"/>
    <row r="143" ht="20.100000000000001" hidden="1" customHeight="1" x14ac:dyDescent="0.25"/>
    <row r="144" ht="20.100000000000001" hidden="1" customHeight="1" x14ac:dyDescent="0.25"/>
    <row r="145" ht="20.100000000000001" hidden="1" customHeight="1" x14ac:dyDescent="0.25"/>
    <row r="146" ht="20.100000000000001" hidden="1" customHeight="1" x14ac:dyDescent="0.25"/>
    <row r="147" ht="20.100000000000001" hidden="1" customHeight="1" x14ac:dyDescent="0.25"/>
    <row r="148" ht="20.100000000000001" hidden="1" customHeight="1" x14ac:dyDescent="0.25"/>
    <row r="149" ht="20.100000000000001" hidden="1" customHeight="1" x14ac:dyDescent="0.25"/>
    <row r="150" ht="20.100000000000001" hidden="1" customHeight="1" x14ac:dyDescent="0.25"/>
    <row r="151" ht="20.100000000000001" hidden="1" customHeight="1" x14ac:dyDescent="0.25"/>
    <row r="152" ht="20.100000000000001" hidden="1" customHeight="1" x14ac:dyDescent="0.25"/>
    <row r="153" ht="20.100000000000001" hidden="1" customHeight="1" x14ac:dyDescent="0.25"/>
    <row r="154" ht="20.100000000000001" hidden="1" customHeight="1" x14ac:dyDescent="0.25"/>
    <row r="155" ht="20.100000000000001" hidden="1" customHeight="1" x14ac:dyDescent="0.25"/>
    <row r="156" ht="20.100000000000001" hidden="1" customHeight="1" x14ac:dyDescent="0.25"/>
    <row r="157" ht="20.100000000000001" hidden="1" customHeight="1" x14ac:dyDescent="0.25"/>
    <row r="158" ht="20.100000000000001" hidden="1" customHeight="1" x14ac:dyDescent="0.25"/>
    <row r="159" ht="20.100000000000001" hidden="1" customHeight="1" x14ac:dyDescent="0.25"/>
    <row r="160" ht="20.100000000000001" hidden="1" customHeight="1" x14ac:dyDescent="0.25"/>
    <row r="161" ht="20.100000000000001" hidden="1" customHeight="1" x14ac:dyDescent="0.25"/>
    <row r="162" ht="20.100000000000001" hidden="1" customHeight="1" x14ac:dyDescent="0.25"/>
    <row r="163" ht="20.100000000000001" hidden="1" customHeight="1" x14ac:dyDescent="0.25"/>
    <row r="164" ht="20.100000000000001" hidden="1" customHeight="1" x14ac:dyDescent="0.25"/>
    <row r="165" ht="20.100000000000001" hidden="1" customHeight="1" x14ac:dyDescent="0.25"/>
    <row r="166" ht="20.100000000000001" hidden="1" customHeight="1" x14ac:dyDescent="0.25"/>
    <row r="167" ht="20.100000000000001" hidden="1" customHeight="1" x14ac:dyDescent="0.25"/>
    <row r="168" ht="20.100000000000001" hidden="1" customHeight="1" x14ac:dyDescent="0.25"/>
    <row r="169" ht="20.100000000000001" hidden="1" customHeight="1" x14ac:dyDescent="0.25"/>
    <row r="170" ht="20.100000000000001" hidden="1" customHeight="1" x14ac:dyDescent="0.25"/>
    <row r="171" ht="20.100000000000001" hidden="1" customHeight="1" x14ac:dyDescent="0.25"/>
    <row r="172" ht="20.100000000000001" hidden="1" customHeight="1" x14ac:dyDescent="0.25"/>
    <row r="173" ht="20.100000000000001" hidden="1" customHeight="1" x14ac:dyDescent="0.25"/>
    <row r="174" ht="20.100000000000001" hidden="1" customHeight="1" x14ac:dyDescent="0.25"/>
    <row r="175" ht="20.100000000000001" hidden="1" customHeight="1" x14ac:dyDescent="0.25"/>
    <row r="176" ht="20.100000000000001" hidden="1" customHeight="1" x14ac:dyDescent="0.25"/>
    <row r="177" ht="20.100000000000001" hidden="1" customHeight="1" x14ac:dyDescent="0.25"/>
    <row r="178" ht="20.100000000000001" hidden="1" customHeight="1" x14ac:dyDescent="0.25"/>
    <row r="179" ht="20.100000000000001" hidden="1" customHeight="1" x14ac:dyDescent="0.25"/>
    <row r="180" ht="20.100000000000001" hidden="1" customHeight="1" x14ac:dyDescent="0.25"/>
    <row r="181" ht="20.100000000000001" hidden="1" customHeight="1" x14ac:dyDescent="0.25"/>
    <row r="1048576" ht="54" hidden="1" customHeight="1" x14ac:dyDescent="0.25"/>
  </sheetData>
  <mergeCells count="7">
    <mergeCell ref="B3:M3"/>
    <mergeCell ref="B4:M4"/>
    <mergeCell ref="D14:E14"/>
    <mergeCell ref="F14:G14"/>
    <mergeCell ref="H14:I14"/>
    <mergeCell ref="J14:K14"/>
    <mergeCell ref="L14:M14"/>
  </mergeCells>
  <pageMargins left="0.51181102362204722" right="0.51181102362204722" top="0.78740157480314965" bottom="0.78740157480314965" header="0.31496062992125984" footer="0.31496062992125984"/>
  <pageSetup paperSize="9" scale="46" orientation="landscape" verticalDpi="597" r:id="rId1"/>
  <headerFooter>
    <oddHeader xml:space="preserve">&amp;C&amp;"-,Negrito"&amp;16TRIBUNAL DE JUSTIÇA DO ESTADO DO RIO DE JANEIRO (TJRJ)
ESCOLA DA MAGISTRATURA DO ESTADO DO RIO DE JANEIRO (EMERJ)
RELATÓRIO DA AVALIAÇÃO INDIVIDUAL DO CORPO DOCENTE&amp;"-,Regular"&amp;10&amp;E
</oddHeader>
    <oddFooter>&amp;LFRM-EMERJ-039-16&amp;CREV.:01                                                            DATA: 26/05/2025&amp;R&amp;P/&amp;N</oddFooter>
  </headerFooter>
  <ignoredErrors>
    <ignoredError sqref="C23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Lançar dados</vt:lpstr>
      <vt:lpstr>Relatório</vt:lpstr>
      <vt:lpstr>Relatório!Area_de_impressao</vt:lpstr>
      <vt:lpstr>Relatório!Soma_O_B</vt:lpstr>
    </vt:vector>
  </TitlesOfParts>
  <Company>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 Santos</dc:creator>
  <cp:lastModifiedBy>Wallace Nascimento</cp:lastModifiedBy>
  <cp:lastPrinted>2025-05-22T21:34:32Z</cp:lastPrinted>
  <dcterms:created xsi:type="dcterms:W3CDTF">2007-12-19T03:32:17Z</dcterms:created>
  <dcterms:modified xsi:type="dcterms:W3CDTF">2025-05-22T21:35:49Z</dcterms:modified>
</cp:coreProperties>
</file>