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0490" windowHeight="747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B41" i="1"/>
  <c r="D41" i="1" s="1"/>
  <c r="B40" i="1"/>
  <c r="D40" i="1" s="1"/>
  <c r="B39" i="1"/>
  <c r="D39" i="1" s="1"/>
  <c r="B38" i="1"/>
  <c r="D38" i="1" s="1"/>
  <c r="B37" i="1"/>
  <c r="D37" i="1" s="1"/>
  <c r="B36" i="1"/>
  <c r="D36" i="1" s="1"/>
  <c r="D35" i="1"/>
  <c r="B35" i="1"/>
  <c r="B34" i="1"/>
  <c r="D34" i="1" s="1"/>
  <c r="D30" i="1"/>
  <c r="D29" i="1"/>
  <c r="D28" i="1"/>
  <c r="D27" i="1"/>
  <c r="D26" i="1"/>
  <c r="C26" i="1"/>
  <c r="B26" i="1"/>
  <c r="D25" i="1"/>
  <c r="C25" i="1"/>
  <c r="B25" i="1"/>
  <c r="C24" i="1"/>
  <c r="B24" i="1"/>
  <c r="D24" i="1" s="1"/>
  <c r="C23" i="1"/>
  <c r="B23" i="1"/>
  <c r="D23" i="1" s="1"/>
  <c r="D22" i="1"/>
  <c r="C22" i="1"/>
  <c r="B22" i="1"/>
  <c r="C21" i="1"/>
  <c r="D21" i="1" s="1"/>
  <c r="B21" i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<sst xmlns="http://schemas.openxmlformats.org/spreadsheetml/2006/main" count="51" uniqueCount="19">
  <si>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2021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</si>
  <si>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</si>
  <si>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</si>
  <si>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</si>
  <si>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</si>
  <si>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</si>
  <si>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</si>
  <si>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</si>
  <si>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</si>
  <si>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</si>
  <si>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</si>
  <si>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</si>
  <si>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</si>
  <si>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</si>
  <si>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</si>
  <si>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</si>
  <si>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</si>
  <si>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2021</t>
  </si>
  <si>
    <t>INSS - EXERCÍCIO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</si>
</sst>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12">
    <xf numFmtId="0" fontId="0" fillId="0" borderId="0" xfId="0"/>
    <xf numFmtId="0" fontId="4" fillId="2" borderId="0" xfId="2" applyFont="1" applyAlignment="1">
      <alignment horizontal="center"/>
    </xf>
    <xf numFmtId="0" fontId="5" fillId="0" borderId="0" xfId="0" applyFont="1"/>
    <xf numFmtId="0" fontId="4" fillId="4" borderId="0" xfId="4" applyFont="1" applyAlignment="1">
      <alignment horizontal="center" vertical="center" wrapText="1"/>
    </xf>
    <xf numFmtId="0" fontId="5" fillId="3" borderId="0" xfId="3" applyFont="1"/>
    <xf numFmtId="44" fontId="5" fillId="3" borderId="0" xfId="3" applyNumberFormat="1" applyFont="1"/>
    <xf numFmtId="44" fontId="4" fillId="4" borderId="0" xfId="4" applyNumberFormat="1" applyFont="1"/>
    <xf numFmtId="43" fontId="5" fillId="0" borderId="0" xfId="1" applyFont="1"/>
    <xf numFmtId="43" fontId="2" fillId="0" borderId="0" xfId="0" applyNumberFormat="1" applyFont="1"/>
    <xf numFmtId="43" fontId="2" fillId="0" borderId="0" xfId="1" applyFont="1"/>
    <xf numFmtId="43" fontId="5" fillId="0" borderId="0" xfId="0" applyNumberFormat="1" applyFont="1"/>
    <xf numFmtId="44" fontId="5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tabSelected="1" topLeftCell="A10" workbookViewId="0">
      <selection activeCell="H14" sqref="H14"/>
    </sheetView>
  </sheetViews>
  <sheetFormatPr defaultRowHeight="15" x14ac:dyDescent="0.25"/>
  <cols>
    <col min="1" max="1" width="10.140625" style="2" bestFit="1" customWidth="1"/>
    <col min="2" max="3" width="16.85546875" style="2" bestFit="1" customWidth="1"/>
    <col min="4" max="4" width="18" style="2" bestFit="1" customWidth="1"/>
    <col min="5" max="5" width="9.140625" style="2"/>
    <col min="6" max="6" width="10" style="2" bestFit="1" customWidth="1"/>
    <col min="7" max="7" width="14.28515625" style="2" bestFit="1" customWidth="1"/>
    <col min="8" max="8" width="11.5703125" style="2" bestFit="1" customWidth="1"/>
    <col min="9" max="10" width="14.28515625" style="2" bestFit="1" customWidth="1"/>
    <col min="11" max="11" width="11.5703125" style="2" bestFit="1" customWidth="1"/>
    <col min="12" max="13" width="9.140625" style="2"/>
    <col min="14" max="14" width="13.28515625" style="2" bestFit="1" customWidth="1"/>
    <col min="15" max="16384" width="9.140625" style="2"/>
  </cols>
  <sheetData>
    <row r="2" spans="1:10" x14ac:dyDescent="0.25">
      <c r="A2" s="1" t="s">
        <v>0</v>
      </c>
      <c r="B2" s="1"/>
      <c r="C2" s="1"/>
      <c r="D2" s="1"/>
    </row>
    <row r="3" spans="1:10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0" x14ac:dyDescent="0.25">
      <c r="A4" s="4" t="s">
        <v>5</v>
      </c>
      <c r="B4" s="5">
        <v>125729.81</v>
      </c>
      <c r="C4" s="5">
        <v>167761.03</v>
      </c>
      <c r="D4" s="6">
        <f>B4+C4</f>
        <v>293490.83999999997</v>
      </c>
    </row>
    <row r="5" spans="1:10" x14ac:dyDescent="0.25">
      <c r="A5" s="4" t="s">
        <v>6</v>
      </c>
      <c r="B5" s="5">
        <v>125897.79</v>
      </c>
      <c r="C5" s="5">
        <v>170024.17</v>
      </c>
      <c r="D5" s="6">
        <f t="shared" ref="D5:D15" si="0">B5+C5</f>
        <v>295921.96000000002</v>
      </c>
    </row>
    <row r="6" spans="1:10" x14ac:dyDescent="0.25">
      <c r="A6" s="4" t="s">
        <v>7</v>
      </c>
      <c r="B6" s="5">
        <v>125977.36</v>
      </c>
      <c r="C6" s="5">
        <v>169871.49</v>
      </c>
      <c r="D6" s="6">
        <f t="shared" si="0"/>
        <v>295848.84999999998</v>
      </c>
    </row>
    <row r="7" spans="1:10" x14ac:dyDescent="0.25">
      <c r="A7" s="4" t="s">
        <v>8</v>
      </c>
      <c r="B7" s="5">
        <v>125295.67</v>
      </c>
      <c r="C7" s="5">
        <v>168972.22</v>
      </c>
      <c r="D7" s="6">
        <f t="shared" si="0"/>
        <v>294267.89</v>
      </c>
    </row>
    <row r="8" spans="1:10" x14ac:dyDescent="0.25">
      <c r="A8" s="4" t="s">
        <v>9</v>
      </c>
      <c r="B8" s="5">
        <v>125946.37</v>
      </c>
      <c r="C8" s="5">
        <v>169601.54</v>
      </c>
      <c r="D8" s="6">
        <f t="shared" si="0"/>
        <v>295547.91000000003</v>
      </c>
    </row>
    <row r="9" spans="1:10" x14ac:dyDescent="0.25">
      <c r="A9" s="4" t="s">
        <v>10</v>
      </c>
      <c r="B9" s="5">
        <v>126665.09</v>
      </c>
      <c r="C9" s="5">
        <v>171080.5</v>
      </c>
      <c r="D9" s="6">
        <f t="shared" si="0"/>
        <v>297745.58999999997</v>
      </c>
    </row>
    <row r="10" spans="1:10" x14ac:dyDescent="0.25">
      <c r="A10" s="4" t="s">
        <v>11</v>
      </c>
      <c r="B10" s="5">
        <v>126955.6</v>
      </c>
      <c r="C10" s="5">
        <v>171748.01</v>
      </c>
      <c r="D10" s="6">
        <f t="shared" si="0"/>
        <v>298703.61</v>
      </c>
    </row>
    <row r="11" spans="1:10" x14ac:dyDescent="0.25">
      <c r="A11" s="4" t="s">
        <v>12</v>
      </c>
      <c r="B11" s="5">
        <v>127879.26</v>
      </c>
      <c r="C11" s="5">
        <v>172837.92</v>
      </c>
      <c r="D11" s="6">
        <f t="shared" si="0"/>
        <v>300717.18</v>
      </c>
    </row>
    <row r="12" spans="1:10" x14ac:dyDescent="0.25">
      <c r="A12" s="4" t="s">
        <v>13</v>
      </c>
      <c r="B12" s="5"/>
      <c r="C12" s="5"/>
      <c r="D12" s="6">
        <f t="shared" si="0"/>
        <v>0</v>
      </c>
    </row>
    <row r="13" spans="1:10" x14ac:dyDescent="0.25">
      <c r="A13" s="4" t="s">
        <v>14</v>
      </c>
      <c r="B13" s="5"/>
      <c r="C13" s="5"/>
      <c r="D13" s="6">
        <f t="shared" si="0"/>
        <v>0</v>
      </c>
    </row>
    <row r="14" spans="1:10" x14ac:dyDescent="0.25">
      <c r="A14" s="4" t="s">
        <v>15</v>
      </c>
      <c r="B14" s="5"/>
      <c r="C14" s="5"/>
      <c r="D14" s="6">
        <f t="shared" si="0"/>
        <v>0</v>
      </c>
      <c r="J14" s="7"/>
    </row>
    <row r="15" spans="1:10" x14ac:dyDescent="0.25">
      <c r="A15" s="4" t="s">
        <v>16</v>
      </c>
      <c r="B15" s="5"/>
      <c r="C15" s="5"/>
      <c r="D15" s="6">
        <f t="shared" si="0"/>
        <v>0</v>
      </c>
      <c r="J15" s="7"/>
    </row>
    <row r="16" spans="1:10" x14ac:dyDescent="0.25">
      <c r="J16" s="7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36134460.82+1505832.9</f>
        <v>37640293.719999999</v>
      </c>
      <c r="C19" s="5">
        <f>18076767.32+958257.32</f>
        <v>19035024.640000001</v>
      </c>
      <c r="D19" s="6">
        <f>B19+C19</f>
        <v>56675318.359999999</v>
      </c>
    </row>
    <row r="20" spans="1:10" x14ac:dyDescent="0.25">
      <c r="A20" s="4" t="s">
        <v>6</v>
      </c>
      <c r="B20" s="5">
        <f>36000982.92+1477105.96</f>
        <v>37478088.880000003</v>
      </c>
      <c r="C20" s="5">
        <f>18012855.89+939976.56</f>
        <v>18952832.449999999</v>
      </c>
      <c r="D20" s="6">
        <f t="shared" ref="D20:D30" si="1">B20+C20</f>
        <v>56430921.329999998</v>
      </c>
      <c r="G20" s="7"/>
      <c r="I20" s="7"/>
      <c r="J20" s="7"/>
    </row>
    <row r="21" spans="1:10" x14ac:dyDescent="0.25">
      <c r="A21" s="4" t="s">
        <v>7</v>
      </c>
      <c r="B21" s="5">
        <f>35689220.28+1472633.41</f>
        <v>37161853.689999998</v>
      </c>
      <c r="C21" s="5">
        <f>17859973.89+937130.41</f>
        <v>18797104.300000001</v>
      </c>
      <c r="D21" s="6">
        <f t="shared" si="1"/>
        <v>55958957.989999995</v>
      </c>
      <c r="G21" s="7"/>
      <c r="I21" s="7"/>
    </row>
    <row r="22" spans="1:10" x14ac:dyDescent="0.25">
      <c r="A22" s="4" t="s">
        <v>8</v>
      </c>
      <c r="B22" s="5">
        <f>35747614.96+1469653.44</f>
        <v>37217268.399999999</v>
      </c>
      <c r="C22" s="5">
        <f>17888888.79+935234.04</f>
        <v>18824122.829999998</v>
      </c>
      <c r="D22" s="6">
        <f t="shared" si="1"/>
        <v>56041391.229999997</v>
      </c>
      <c r="G22" s="7"/>
      <c r="I22" s="7"/>
      <c r="J22" s="8"/>
    </row>
    <row r="23" spans="1:10" x14ac:dyDescent="0.25">
      <c r="A23" s="4" t="s">
        <v>9</v>
      </c>
      <c r="B23" s="5">
        <f>35537914.4+1496499.82</f>
        <v>37034414.219999999</v>
      </c>
      <c r="C23" s="5">
        <f>17784038.42+952318.12</f>
        <v>18736356.540000003</v>
      </c>
      <c r="D23" s="6">
        <f t="shared" si="1"/>
        <v>55770770.760000005</v>
      </c>
      <c r="G23" s="7"/>
    </row>
    <row r="24" spans="1:10" x14ac:dyDescent="0.25">
      <c r="A24" s="4" t="s">
        <v>10</v>
      </c>
      <c r="B24" s="5">
        <f>35685540.8+1451075.78</f>
        <v>37136616.579999998</v>
      </c>
      <c r="C24" s="5">
        <f>17857851.66+923411.92</f>
        <v>18781263.580000002</v>
      </c>
      <c r="D24" s="6">
        <f t="shared" si="1"/>
        <v>55917880.159999996</v>
      </c>
      <c r="G24" s="9"/>
      <c r="J24" s="10"/>
    </row>
    <row r="25" spans="1:10" x14ac:dyDescent="0.25">
      <c r="A25" s="4" t="s">
        <v>11</v>
      </c>
      <c r="B25" s="5">
        <f>35640143.28+1459668.1</f>
        <v>37099811.380000003</v>
      </c>
      <c r="C25" s="5">
        <f>17834194.93+928879.68</f>
        <v>18763074.609999999</v>
      </c>
      <c r="D25" s="6">
        <f t="shared" si="1"/>
        <v>55862885.990000002</v>
      </c>
    </row>
    <row r="26" spans="1:10" x14ac:dyDescent="0.25">
      <c r="A26" s="4" t="s">
        <v>12</v>
      </c>
      <c r="B26" s="5">
        <f>35668352.58+1473050.48</f>
        <v>37141403.059999995</v>
      </c>
      <c r="C26" s="5">
        <f>17848299.49+937395.69</f>
        <v>18785695.18</v>
      </c>
      <c r="D26" s="6">
        <f t="shared" si="1"/>
        <v>55927098.239999995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4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4" x14ac:dyDescent="0.25">
      <c r="A34" s="4" t="s">
        <v>5</v>
      </c>
      <c r="B34" s="5">
        <f>456396.22+22819.81</f>
        <v>479216.02999999997</v>
      </c>
      <c r="C34" s="5">
        <v>210052.55</v>
      </c>
      <c r="D34" s="6">
        <f>B34+C34</f>
        <v>689268.58</v>
      </c>
    </row>
    <row r="35" spans="1:14" x14ac:dyDescent="0.25">
      <c r="A35" s="4" t="s">
        <v>6</v>
      </c>
      <c r="B35" s="5">
        <f>458561.68+22928.08</f>
        <v>481489.76</v>
      </c>
      <c r="C35" s="5">
        <v>213813.51</v>
      </c>
      <c r="D35" s="6">
        <f t="shared" ref="D35:D45" si="2">B35+C35</f>
        <v>695303.27</v>
      </c>
      <c r="H35" s="7"/>
      <c r="K35" s="7"/>
    </row>
    <row r="36" spans="1:14" x14ac:dyDescent="0.25">
      <c r="A36" s="4" t="s">
        <v>7</v>
      </c>
      <c r="B36" s="5">
        <f>472735.77+23987.19</f>
        <v>496722.96</v>
      </c>
      <c r="C36" s="5">
        <v>221107.68</v>
      </c>
      <c r="D36" s="6">
        <f t="shared" si="2"/>
        <v>717830.64</v>
      </c>
      <c r="K36" s="7"/>
    </row>
    <row r="37" spans="1:14" x14ac:dyDescent="0.25">
      <c r="A37" s="4" t="s">
        <v>8</v>
      </c>
      <c r="B37" s="5">
        <f>448841.66+23104.76</f>
        <v>471946.42</v>
      </c>
      <c r="C37" s="5">
        <v>212891.79</v>
      </c>
      <c r="D37" s="6">
        <f t="shared" si="2"/>
        <v>684838.21</v>
      </c>
      <c r="K37" s="7"/>
    </row>
    <row r="38" spans="1:14" x14ac:dyDescent="0.25">
      <c r="A38" s="4" t="s">
        <v>9</v>
      </c>
      <c r="B38" s="5">
        <f>455815.68+22980.97</f>
        <v>478796.65</v>
      </c>
      <c r="C38" s="5">
        <v>211235.48</v>
      </c>
      <c r="D38" s="6">
        <f t="shared" si="2"/>
        <v>690032.13</v>
      </c>
      <c r="H38" s="10"/>
    </row>
    <row r="39" spans="1:14" x14ac:dyDescent="0.25">
      <c r="A39" s="4" t="s">
        <v>10</v>
      </c>
      <c r="B39" s="5">
        <f>470722.96+23656.94</f>
        <v>494379.9</v>
      </c>
      <c r="C39" s="5">
        <v>219662.56</v>
      </c>
      <c r="D39" s="6">
        <f t="shared" si="2"/>
        <v>714042.46</v>
      </c>
      <c r="N39" s="11"/>
    </row>
    <row r="40" spans="1:14" x14ac:dyDescent="0.25">
      <c r="A40" s="4" t="s">
        <v>11</v>
      </c>
      <c r="B40" s="5">
        <f>471867.33+23593.37</f>
        <v>495460.7</v>
      </c>
      <c r="C40" s="5">
        <v>218289.75</v>
      </c>
      <c r="D40" s="6">
        <f t="shared" si="2"/>
        <v>713750.45</v>
      </c>
    </row>
    <row r="41" spans="1:14" x14ac:dyDescent="0.25">
      <c r="A41" s="4" t="s">
        <v>12</v>
      </c>
      <c r="B41" s="5">
        <f>468657.95+23512.7</f>
        <v>492170.65</v>
      </c>
      <c r="C41" s="5">
        <v>218529.14</v>
      </c>
      <c r="D41" s="6">
        <f t="shared" si="2"/>
        <v>710699.79</v>
      </c>
    </row>
    <row r="42" spans="1:14" x14ac:dyDescent="0.25">
      <c r="A42" s="4" t="s">
        <v>13</v>
      </c>
      <c r="B42" s="5"/>
      <c r="C42" s="5"/>
      <c r="D42" s="6">
        <f t="shared" si="2"/>
        <v>0</v>
      </c>
    </row>
    <row r="43" spans="1:14" x14ac:dyDescent="0.25">
      <c r="A43" s="4" t="s">
        <v>14</v>
      </c>
      <c r="B43" s="5"/>
      <c r="C43" s="5"/>
      <c r="D43" s="6">
        <f t="shared" si="2"/>
        <v>0</v>
      </c>
    </row>
    <row r="44" spans="1:14" x14ac:dyDescent="0.25">
      <c r="A44" s="4" t="s">
        <v>15</v>
      </c>
      <c r="B44" s="5"/>
      <c r="C44" s="5"/>
      <c r="D44" s="6">
        <f t="shared" si="2"/>
        <v>0</v>
      </c>
    </row>
    <row r="45" spans="1:1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2021-09-01T14:30:27Z</dcterms:created>
  <dcterms:modified xsi:type="dcterms:W3CDTF">2021-09-01T14:31:23Z</dcterms:modified>
</cp:coreProperties>
</file>