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tjerj204\DGLOG-DEENG\DIFOB\SEMED\10_PORTAL DA TRANSPARÊNCIA\10.2 E 10.3_QUANTITATIVOS E PREÇOS CONTRATADOS E PAGOS\3_SPDA LÂMINAS I E II\"/>
    </mc:Choice>
  </mc:AlternateContent>
  <xr:revisionPtr revIDLastSave="0" documentId="13_ncr:1_{3955CA3C-0BB2-471F-81E7-EE9860679CE7}" xr6:coauthVersionLast="36" xr6:coauthVersionMax="36" xr10:uidLastSave="{00000000-0000-0000-0000-000000000000}"/>
  <bookViews>
    <workbookView xWindow="28680" yWindow="-120" windowWidth="24240" windowHeight="13290" tabRatio="557" xr2:uid="{00000000-000D-0000-FFFF-FFFF00000000}"/>
  </bookViews>
  <sheets>
    <sheet name=" MEDIÇÃO INICIAL" sheetId="14" r:id="rId1"/>
    <sheet name="COMPARAÇÃO 4ª ALT CONTRATUAL" sheetId="2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_ESQ1" localSheetId="0">#REF!</definedName>
    <definedName name="__ESQ1">#REF!</definedName>
    <definedName name="__ESQ10" localSheetId="0">#REF!</definedName>
    <definedName name="__ESQ10">#REF!</definedName>
    <definedName name="__ESQ11" localSheetId="0">#REF!</definedName>
    <definedName name="__ESQ11">#REF!</definedName>
    <definedName name="__ESQ12" localSheetId="0">#REF!</definedName>
    <definedName name="__ESQ12">#REF!</definedName>
    <definedName name="__ESQ13" localSheetId="0">#REF!</definedName>
    <definedName name="__ESQ13">#REF!</definedName>
    <definedName name="__ESQ14" localSheetId="0">#REF!</definedName>
    <definedName name="__ESQ14">#REF!</definedName>
    <definedName name="__ESQ15" localSheetId="0">#REF!</definedName>
    <definedName name="__ESQ15">#REF!</definedName>
    <definedName name="__ESQ16" localSheetId="0">#REF!</definedName>
    <definedName name="__ESQ16">#REF!</definedName>
    <definedName name="__ESQ17" localSheetId="0">#REF!</definedName>
    <definedName name="__ESQ17">#REF!</definedName>
    <definedName name="__ESQ18" localSheetId="0">#REF!</definedName>
    <definedName name="__ESQ18">#REF!</definedName>
    <definedName name="__ESQ19" localSheetId="0">#REF!</definedName>
    <definedName name="__ESQ19">#REF!</definedName>
    <definedName name="__ESQ2" localSheetId="0">#REF!</definedName>
    <definedName name="__ESQ2">#REF!</definedName>
    <definedName name="__ESQ20" localSheetId="0">#REF!</definedName>
    <definedName name="__ESQ20">#REF!</definedName>
    <definedName name="__ESQ21" localSheetId="0">#REF!</definedName>
    <definedName name="__ESQ21">#REF!</definedName>
    <definedName name="__ESQ22" localSheetId="0">#REF!</definedName>
    <definedName name="__ESQ22">#REF!</definedName>
    <definedName name="__ESQ23" localSheetId="0">#REF!</definedName>
    <definedName name="__ESQ23">#REF!</definedName>
    <definedName name="__ESQ24" localSheetId="0">#REF!</definedName>
    <definedName name="__ESQ24">#REF!</definedName>
    <definedName name="__ESQ25" localSheetId="0">#REF!</definedName>
    <definedName name="__ESQ25">#REF!</definedName>
    <definedName name="__ESQ26" localSheetId="0">#REF!</definedName>
    <definedName name="__ESQ26">#REF!</definedName>
    <definedName name="__ESQ27" localSheetId="0">#REF!</definedName>
    <definedName name="__ESQ27">#REF!</definedName>
    <definedName name="__ESQ28" localSheetId="0">#REF!</definedName>
    <definedName name="__ESQ28">#REF!</definedName>
    <definedName name="__ESQ29" localSheetId="0">#REF!</definedName>
    <definedName name="__ESQ29">#REF!</definedName>
    <definedName name="__ESQ3" localSheetId="0">#REF!</definedName>
    <definedName name="__ESQ3">#REF!</definedName>
    <definedName name="__ESQ30" localSheetId="0">#REF!</definedName>
    <definedName name="__ESQ30">#REF!</definedName>
    <definedName name="__ESQ31" localSheetId="0">#REF!</definedName>
    <definedName name="__ESQ31">#REF!</definedName>
    <definedName name="__ESQ32" localSheetId="0">#REF!</definedName>
    <definedName name="__ESQ32">#REF!</definedName>
    <definedName name="__ESQ33" localSheetId="0">#REF!</definedName>
    <definedName name="__ESQ33">#REF!</definedName>
    <definedName name="__ESQ34" localSheetId="0">#REF!</definedName>
    <definedName name="__ESQ34">#REF!</definedName>
    <definedName name="__ESQ35" localSheetId="0">#REF!</definedName>
    <definedName name="__ESQ35">#REF!</definedName>
    <definedName name="__ESQ36" localSheetId="0">#REF!</definedName>
    <definedName name="__ESQ36">#REF!</definedName>
    <definedName name="__ESQ37" localSheetId="0">#REF!</definedName>
    <definedName name="__ESQ37">#REF!</definedName>
    <definedName name="__ESQ38" localSheetId="0">#REF!</definedName>
    <definedName name="__ESQ38">#REF!</definedName>
    <definedName name="__ESQ39" localSheetId="0">#REF!</definedName>
    <definedName name="__ESQ39">#REF!</definedName>
    <definedName name="__ESQ4" localSheetId="0">#REF!</definedName>
    <definedName name="__ESQ4">#REF!</definedName>
    <definedName name="__ESQ40" localSheetId="0">#REF!</definedName>
    <definedName name="__ESQ40">#REF!</definedName>
    <definedName name="__ESQ5" localSheetId="0">#REF!</definedName>
    <definedName name="__ESQ5">#REF!</definedName>
    <definedName name="__ESQ6" localSheetId="0">#REF!</definedName>
    <definedName name="__ESQ6">#REF!</definedName>
    <definedName name="__ESQ7" localSheetId="0">#REF!</definedName>
    <definedName name="__ESQ7">#REF!</definedName>
    <definedName name="__ESQ8" localSheetId="0">#REF!</definedName>
    <definedName name="__ESQ8">#REF!</definedName>
    <definedName name="__ESQ9" localSheetId="0">#REF!</definedName>
    <definedName name="__ESQ9">#REF!</definedName>
    <definedName name="__PM2" localSheetId="0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 MEDIÇÃO INICIAL'!$A$12:$BK$317</definedName>
    <definedName name="_xlnm._FilterDatabase" localSheetId="1" hidden="1">'COMPARAÇÃO 4ª ALT CONTRATUAL'!$F$5:$G$1202</definedName>
    <definedName name="_PM2" localSheetId="0">#REF!</definedName>
    <definedName name="_PM2">#REF!</definedName>
    <definedName name="_xlnm.Print_Area" localSheetId="0">' MEDIÇÃO INICIAL'!$A$1:$AZ$338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 MEDIÇÃO INICIAL'!$7:$11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</workbook>
</file>

<file path=xl/calcChain.xml><?xml version="1.0" encoding="utf-8"?>
<calcChain xmlns="http://schemas.openxmlformats.org/spreadsheetml/2006/main">
  <c r="N130" i="14" l="1"/>
  <c r="AT260" i="14"/>
  <c r="AT18" i="14"/>
  <c r="AT19" i="14"/>
  <c r="AT20" i="14"/>
  <c r="AT21" i="14"/>
  <c r="AT22" i="14"/>
  <c r="AT23" i="14"/>
  <c r="AT24" i="14"/>
  <c r="AT25" i="14"/>
  <c r="AT26" i="14"/>
  <c r="AT27" i="14"/>
  <c r="AT28" i="14"/>
  <c r="AT29" i="14"/>
  <c r="AT30" i="14"/>
  <c r="AT31" i="14"/>
  <c r="AT32" i="14"/>
  <c r="AT33" i="14"/>
  <c r="AT34" i="14"/>
  <c r="AW34" i="14" s="1"/>
  <c r="AT35" i="14"/>
  <c r="AW35" i="14" s="1"/>
  <c r="AT36" i="14"/>
  <c r="AT37" i="14"/>
  <c r="AT38" i="14"/>
  <c r="AT39" i="14"/>
  <c r="AT40" i="14"/>
  <c r="AT41" i="14"/>
  <c r="AT42" i="14"/>
  <c r="AT43" i="14"/>
  <c r="AT44" i="14"/>
  <c r="AT45" i="14"/>
  <c r="AT46" i="14"/>
  <c r="AT47" i="14"/>
  <c r="AT48" i="14"/>
  <c r="AT49" i="14"/>
  <c r="AT50" i="14"/>
  <c r="AT51" i="14"/>
  <c r="AW51" i="14" s="1"/>
  <c r="AT52" i="14"/>
  <c r="AT53" i="14"/>
  <c r="AT54" i="14"/>
  <c r="AT55" i="14"/>
  <c r="AT56" i="14"/>
  <c r="AT57" i="14"/>
  <c r="AT58" i="14"/>
  <c r="AT59" i="14"/>
  <c r="AT60" i="14"/>
  <c r="AT61" i="14"/>
  <c r="AT62" i="14"/>
  <c r="AT63" i="14"/>
  <c r="AT64" i="14"/>
  <c r="AT65" i="14"/>
  <c r="AT66" i="14"/>
  <c r="AT67" i="14"/>
  <c r="AT68" i="14"/>
  <c r="AT69" i="14"/>
  <c r="AT70" i="14"/>
  <c r="AT71" i="14"/>
  <c r="AT72" i="14"/>
  <c r="AT73" i="14"/>
  <c r="AT74" i="14"/>
  <c r="AW74" i="14" s="1"/>
  <c r="AT75" i="14"/>
  <c r="AT76" i="14"/>
  <c r="AT77" i="14"/>
  <c r="AT78" i="14"/>
  <c r="AT79" i="14"/>
  <c r="AT80" i="14"/>
  <c r="AT81" i="14"/>
  <c r="AT82" i="14"/>
  <c r="AT83" i="14"/>
  <c r="AT84" i="14"/>
  <c r="AT85" i="14"/>
  <c r="AT86" i="14"/>
  <c r="AT87" i="14"/>
  <c r="AT88" i="14"/>
  <c r="AT89" i="14"/>
  <c r="AT90" i="14"/>
  <c r="AT91" i="14"/>
  <c r="AW91" i="14" s="1"/>
  <c r="AT92" i="14"/>
  <c r="AT93" i="14"/>
  <c r="AT94" i="14"/>
  <c r="AT95" i="14"/>
  <c r="AT96" i="14"/>
  <c r="AT97" i="14"/>
  <c r="AT98" i="14"/>
  <c r="AT99" i="14"/>
  <c r="AT100" i="14"/>
  <c r="AT101" i="14"/>
  <c r="AT102" i="14"/>
  <c r="AT103" i="14"/>
  <c r="AT104" i="14"/>
  <c r="AT105" i="14"/>
  <c r="AT106" i="14"/>
  <c r="AT107" i="14"/>
  <c r="AT108" i="14"/>
  <c r="AW108" i="14" s="1"/>
  <c r="AT109" i="14"/>
  <c r="AT110" i="14"/>
  <c r="AT111" i="14"/>
  <c r="AT112" i="14"/>
  <c r="AT113" i="14"/>
  <c r="AW113" i="14" s="1"/>
  <c r="AT114" i="14"/>
  <c r="AT115" i="14"/>
  <c r="AT116" i="14"/>
  <c r="AT117" i="14"/>
  <c r="AT118" i="14"/>
  <c r="AT119" i="14"/>
  <c r="AT120" i="14"/>
  <c r="AT121" i="14"/>
  <c r="AT122" i="14"/>
  <c r="AT123" i="14"/>
  <c r="AT124" i="14"/>
  <c r="AT125" i="14"/>
  <c r="AT126" i="14"/>
  <c r="AW126" i="14" s="1"/>
  <c r="AT127" i="14"/>
  <c r="AT128" i="14"/>
  <c r="AT129" i="14"/>
  <c r="AT130" i="14"/>
  <c r="AT131" i="14"/>
  <c r="AT132" i="14"/>
  <c r="AT133" i="14"/>
  <c r="AT134" i="14"/>
  <c r="AW134" i="14" s="1"/>
  <c r="AT135" i="14"/>
  <c r="AT136" i="14"/>
  <c r="AT137" i="14"/>
  <c r="AT138" i="14"/>
  <c r="AT139" i="14"/>
  <c r="AT140" i="14"/>
  <c r="AT141" i="14"/>
  <c r="AT142" i="14"/>
  <c r="AT143" i="14"/>
  <c r="AT144" i="14"/>
  <c r="AT145" i="14"/>
  <c r="AT146" i="14"/>
  <c r="AT147" i="14"/>
  <c r="AT148" i="14"/>
  <c r="AT149" i="14"/>
  <c r="AT150" i="14"/>
  <c r="AT151" i="14"/>
  <c r="AW151" i="14" s="1"/>
  <c r="AT152" i="14"/>
  <c r="AT153" i="14"/>
  <c r="AT154" i="14"/>
  <c r="AT155" i="14"/>
  <c r="AT156" i="14"/>
  <c r="AT157" i="14"/>
  <c r="AT158" i="14"/>
  <c r="AT159" i="14"/>
  <c r="AT160" i="14"/>
  <c r="AT161" i="14"/>
  <c r="AT162" i="14"/>
  <c r="AT163" i="14"/>
  <c r="AT164" i="14"/>
  <c r="AT165" i="14"/>
  <c r="AT166" i="14"/>
  <c r="AT167" i="14"/>
  <c r="AT168" i="14"/>
  <c r="AT169" i="14"/>
  <c r="AT170" i="14"/>
  <c r="AT171" i="14"/>
  <c r="AT172" i="14"/>
  <c r="AT173" i="14"/>
  <c r="AT174" i="14"/>
  <c r="AT175" i="14"/>
  <c r="AT176" i="14"/>
  <c r="AT177" i="14"/>
  <c r="AT178" i="14"/>
  <c r="AT179" i="14"/>
  <c r="AT180" i="14"/>
  <c r="AT181" i="14"/>
  <c r="AT182" i="14"/>
  <c r="AT183" i="14"/>
  <c r="AT184" i="14"/>
  <c r="AT185" i="14"/>
  <c r="AT186" i="14"/>
  <c r="AT187" i="14"/>
  <c r="AT188" i="14"/>
  <c r="AT189" i="14"/>
  <c r="AT190" i="14"/>
  <c r="AT191" i="14"/>
  <c r="AT192" i="14"/>
  <c r="AT193" i="14"/>
  <c r="AT194" i="14"/>
  <c r="AT195" i="14"/>
  <c r="AT196" i="14"/>
  <c r="AT197" i="14"/>
  <c r="AT198" i="14"/>
  <c r="AT199" i="14"/>
  <c r="AT200" i="14"/>
  <c r="AT201" i="14"/>
  <c r="AT202" i="14"/>
  <c r="AT203" i="14"/>
  <c r="AT204" i="14"/>
  <c r="AT205" i="14"/>
  <c r="AT206" i="14"/>
  <c r="AT207" i="14"/>
  <c r="AT208" i="14"/>
  <c r="AT209" i="14"/>
  <c r="AT210" i="14"/>
  <c r="AT211" i="14"/>
  <c r="AT212" i="14"/>
  <c r="AT213" i="14"/>
  <c r="AW213" i="14" s="1"/>
  <c r="AT214" i="14"/>
  <c r="AT215" i="14"/>
  <c r="AW215" i="14" s="1"/>
  <c r="AT216" i="14"/>
  <c r="AT217" i="14"/>
  <c r="AT218" i="14"/>
  <c r="AT219" i="14"/>
  <c r="AT220" i="14"/>
  <c r="AT221" i="14"/>
  <c r="AT222" i="14"/>
  <c r="AT223" i="14"/>
  <c r="AT224" i="14"/>
  <c r="AT225" i="14"/>
  <c r="AT226" i="14"/>
  <c r="AT227" i="14"/>
  <c r="AT228" i="14"/>
  <c r="AT229" i="14"/>
  <c r="AT230" i="14"/>
  <c r="AT231" i="14"/>
  <c r="AW231" i="14" s="1"/>
  <c r="AT232" i="14"/>
  <c r="AT233" i="14"/>
  <c r="AT234" i="14"/>
  <c r="AT235" i="14"/>
  <c r="AT236" i="14"/>
  <c r="AT237" i="14"/>
  <c r="AT238" i="14"/>
  <c r="AT239" i="14"/>
  <c r="AT240" i="14"/>
  <c r="AT241" i="14"/>
  <c r="AT242" i="14"/>
  <c r="AT243" i="14"/>
  <c r="AT244" i="14"/>
  <c r="AT245" i="14"/>
  <c r="AT246" i="14"/>
  <c r="AT247" i="14"/>
  <c r="AT248" i="14"/>
  <c r="AT249" i="14"/>
  <c r="AT250" i="14"/>
  <c r="AT251" i="14"/>
  <c r="AT252" i="14"/>
  <c r="AT253" i="14"/>
  <c r="AW253" i="14" s="1"/>
  <c r="AT254" i="14"/>
  <c r="AW254" i="14" s="1"/>
  <c r="AT255" i="14"/>
  <c r="AT256" i="14"/>
  <c r="AT257" i="14"/>
  <c r="AT258" i="14"/>
  <c r="AT259" i="14"/>
  <c r="AT17" i="14"/>
  <c r="AT16" i="14"/>
  <c r="AS260" i="14"/>
  <c r="AR260" i="14"/>
  <c r="AR18" i="14"/>
  <c r="AS18" i="14"/>
  <c r="AR19" i="14"/>
  <c r="AS19" i="14"/>
  <c r="AR20" i="14"/>
  <c r="AS20" i="14"/>
  <c r="AR21" i="14"/>
  <c r="AS21" i="14"/>
  <c r="AR22" i="14"/>
  <c r="AS22" i="14"/>
  <c r="AR23" i="14"/>
  <c r="AS23" i="14"/>
  <c r="AR24" i="14"/>
  <c r="AS24" i="14"/>
  <c r="AR25" i="14"/>
  <c r="AS25" i="14"/>
  <c r="AR26" i="14"/>
  <c r="AS26" i="14"/>
  <c r="AR27" i="14"/>
  <c r="AS27" i="14"/>
  <c r="AR28" i="14"/>
  <c r="AS28" i="14"/>
  <c r="AR29" i="14"/>
  <c r="AS29" i="14"/>
  <c r="AR30" i="14"/>
  <c r="AS30" i="14"/>
  <c r="AR31" i="14"/>
  <c r="AS31" i="14"/>
  <c r="AR32" i="14"/>
  <c r="AS32" i="14"/>
  <c r="AR33" i="14"/>
  <c r="AS33" i="14"/>
  <c r="AR34" i="14"/>
  <c r="AS34" i="14"/>
  <c r="AR35" i="14"/>
  <c r="AS35" i="14"/>
  <c r="AR36" i="14"/>
  <c r="AS36" i="14"/>
  <c r="AR37" i="14"/>
  <c r="AS37" i="14"/>
  <c r="AR38" i="14"/>
  <c r="AS38" i="14"/>
  <c r="AR39" i="14"/>
  <c r="AS39" i="14"/>
  <c r="AR40" i="14"/>
  <c r="AS40" i="14"/>
  <c r="AR41" i="14"/>
  <c r="AS41" i="14"/>
  <c r="AR42" i="14"/>
  <c r="AS42" i="14"/>
  <c r="AR43" i="14"/>
  <c r="AS43" i="14"/>
  <c r="AR44" i="14"/>
  <c r="AS44" i="14"/>
  <c r="AR45" i="14"/>
  <c r="AS45" i="14"/>
  <c r="AR46" i="14"/>
  <c r="AS46" i="14"/>
  <c r="AR47" i="14"/>
  <c r="AS47" i="14"/>
  <c r="AR48" i="14"/>
  <c r="AS48" i="14"/>
  <c r="AR49" i="14"/>
  <c r="AS49" i="14"/>
  <c r="AR50" i="14"/>
  <c r="AS50" i="14"/>
  <c r="AR51" i="14"/>
  <c r="AS51" i="14"/>
  <c r="AR52" i="14"/>
  <c r="AS52" i="14"/>
  <c r="AR53" i="14"/>
  <c r="AS53" i="14"/>
  <c r="AR54" i="14"/>
  <c r="AS54" i="14"/>
  <c r="AR55" i="14"/>
  <c r="AS55" i="14"/>
  <c r="AR56" i="14"/>
  <c r="AS56" i="14"/>
  <c r="AR57" i="14"/>
  <c r="AS57" i="14"/>
  <c r="AR58" i="14"/>
  <c r="AS58" i="14"/>
  <c r="AR59" i="14"/>
  <c r="AS59" i="14"/>
  <c r="AR60" i="14"/>
  <c r="AS60" i="14"/>
  <c r="AR61" i="14"/>
  <c r="AS61" i="14"/>
  <c r="AR62" i="14"/>
  <c r="AS62" i="14"/>
  <c r="AR63" i="14"/>
  <c r="AS63" i="14"/>
  <c r="AR64" i="14"/>
  <c r="AS64" i="14"/>
  <c r="AR65" i="14"/>
  <c r="AS65" i="14"/>
  <c r="AR66" i="14"/>
  <c r="AS66" i="14"/>
  <c r="AR67" i="14"/>
  <c r="AS67" i="14"/>
  <c r="AR68" i="14"/>
  <c r="AS68" i="14"/>
  <c r="AR69" i="14"/>
  <c r="AS69" i="14"/>
  <c r="AR70" i="14"/>
  <c r="AS70" i="14"/>
  <c r="AR71" i="14"/>
  <c r="AS71" i="14"/>
  <c r="AR72" i="14"/>
  <c r="AS72" i="14"/>
  <c r="AR73" i="14"/>
  <c r="AS73" i="14"/>
  <c r="AR74" i="14"/>
  <c r="AS74" i="14"/>
  <c r="AR75" i="14"/>
  <c r="AS75" i="14"/>
  <c r="AR76" i="14"/>
  <c r="AS76" i="14"/>
  <c r="AR77" i="14"/>
  <c r="AS77" i="14"/>
  <c r="AR78" i="14"/>
  <c r="AS78" i="14"/>
  <c r="AR79" i="14"/>
  <c r="AS79" i="14"/>
  <c r="AR80" i="14"/>
  <c r="AS80" i="14"/>
  <c r="AR81" i="14"/>
  <c r="AS81" i="14"/>
  <c r="AR82" i="14"/>
  <c r="AS82" i="14"/>
  <c r="AR83" i="14"/>
  <c r="AS83" i="14"/>
  <c r="AR84" i="14"/>
  <c r="AS84" i="14"/>
  <c r="AR85" i="14"/>
  <c r="AS85" i="14"/>
  <c r="AR86" i="14"/>
  <c r="AS86" i="14"/>
  <c r="AR87" i="14"/>
  <c r="AS87" i="14"/>
  <c r="AR88" i="14"/>
  <c r="AS88" i="14"/>
  <c r="AR89" i="14"/>
  <c r="AS89" i="14"/>
  <c r="AR90" i="14"/>
  <c r="AS90" i="14"/>
  <c r="AR91" i="14"/>
  <c r="AS91" i="14"/>
  <c r="AR92" i="14"/>
  <c r="AS92" i="14"/>
  <c r="AR93" i="14"/>
  <c r="AS93" i="14"/>
  <c r="AR94" i="14"/>
  <c r="AS94" i="14"/>
  <c r="AR95" i="14"/>
  <c r="AS95" i="14"/>
  <c r="AR96" i="14"/>
  <c r="AS96" i="14"/>
  <c r="AR97" i="14"/>
  <c r="AS97" i="14"/>
  <c r="AR98" i="14"/>
  <c r="AS98" i="14"/>
  <c r="AR99" i="14"/>
  <c r="AS99" i="14"/>
  <c r="AR100" i="14"/>
  <c r="AS100" i="14"/>
  <c r="AR101" i="14"/>
  <c r="AS101" i="14"/>
  <c r="AR102" i="14"/>
  <c r="AS102" i="14"/>
  <c r="AR103" i="14"/>
  <c r="AS103" i="14"/>
  <c r="AR104" i="14"/>
  <c r="AS104" i="14"/>
  <c r="AR105" i="14"/>
  <c r="AS105" i="14"/>
  <c r="AR106" i="14"/>
  <c r="AS106" i="14"/>
  <c r="AR107" i="14"/>
  <c r="AS107" i="14"/>
  <c r="AR108" i="14"/>
  <c r="AS108" i="14"/>
  <c r="AR109" i="14"/>
  <c r="AS109" i="14"/>
  <c r="AR110" i="14"/>
  <c r="AS110" i="14"/>
  <c r="AR111" i="14"/>
  <c r="AS111" i="14"/>
  <c r="AR112" i="14"/>
  <c r="AS112" i="14"/>
  <c r="AR113" i="14"/>
  <c r="AS113" i="14"/>
  <c r="AR114" i="14"/>
  <c r="AS114" i="14"/>
  <c r="AR115" i="14"/>
  <c r="AS115" i="14"/>
  <c r="AR116" i="14"/>
  <c r="AS116" i="14"/>
  <c r="AR117" i="14"/>
  <c r="AS117" i="14"/>
  <c r="AR118" i="14"/>
  <c r="AS118" i="14"/>
  <c r="AR119" i="14"/>
  <c r="AS119" i="14"/>
  <c r="AR120" i="14"/>
  <c r="AS120" i="14"/>
  <c r="AR121" i="14"/>
  <c r="AS121" i="14"/>
  <c r="AR122" i="14"/>
  <c r="AS122" i="14"/>
  <c r="AR123" i="14"/>
  <c r="AS123" i="14"/>
  <c r="AR124" i="14"/>
  <c r="AS124" i="14"/>
  <c r="AR125" i="14"/>
  <c r="AS125" i="14"/>
  <c r="AR126" i="14"/>
  <c r="AS126" i="14"/>
  <c r="AR127" i="14"/>
  <c r="AS127" i="14"/>
  <c r="AR128" i="14"/>
  <c r="AS128" i="14"/>
  <c r="AR129" i="14"/>
  <c r="AS129" i="14"/>
  <c r="AR130" i="14"/>
  <c r="AS130" i="14"/>
  <c r="AR131" i="14"/>
  <c r="AS131" i="14"/>
  <c r="AR132" i="14"/>
  <c r="AS132" i="14"/>
  <c r="AR133" i="14"/>
  <c r="AS133" i="14"/>
  <c r="AR134" i="14"/>
  <c r="AS134" i="14"/>
  <c r="AR135" i="14"/>
  <c r="AS135" i="14"/>
  <c r="AR136" i="14"/>
  <c r="AS136" i="14"/>
  <c r="AR137" i="14"/>
  <c r="AS137" i="14"/>
  <c r="AR138" i="14"/>
  <c r="AS138" i="14"/>
  <c r="AR139" i="14"/>
  <c r="AS139" i="14"/>
  <c r="AR140" i="14"/>
  <c r="AS140" i="14"/>
  <c r="AR141" i="14"/>
  <c r="AS141" i="14"/>
  <c r="AR142" i="14"/>
  <c r="AS142" i="14"/>
  <c r="AR143" i="14"/>
  <c r="AS143" i="14"/>
  <c r="AR144" i="14"/>
  <c r="AS144" i="14"/>
  <c r="AR145" i="14"/>
  <c r="AS145" i="14"/>
  <c r="AR146" i="14"/>
  <c r="AS146" i="14"/>
  <c r="AR147" i="14"/>
  <c r="AS147" i="14"/>
  <c r="AR148" i="14"/>
  <c r="AS148" i="14"/>
  <c r="AR149" i="14"/>
  <c r="AS149" i="14"/>
  <c r="AR150" i="14"/>
  <c r="AS150" i="14"/>
  <c r="AR151" i="14"/>
  <c r="AS151" i="14"/>
  <c r="AR152" i="14"/>
  <c r="AS152" i="14"/>
  <c r="AR153" i="14"/>
  <c r="AS153" i="14"/>
  <c r="AR154" i="14"/>
  <c r="AS154" i="14"/>
  <c r="AR155" i="14"/>
  <c r="AS155" i="14"/>
  <c r="AR156" i="14"/>
  <c r="AS156" i="14"/>
  <c r="AR157" i="14"/>
  <c r="AS157" i="14"/>
  <c r="AR158" i="14"/>
  <c r="AS158" i="14"/>
  <c r="AR159" i="14"/>
  <c r="AS159" i="14"/>
  <c r="AR160" i="14"/>
  <c r="AS160" i="14"/>
  <c r="AR161" i="14"/>
  <c r="AS161" i="14"/>
  <c r="AR162" i="14"/>
  <c r="AS162" i="14"/>
  <c r="AR163" i="14"/>
  <c r="AS163" i="14"/>
  <c r="AR164" i="14"/>
  <c r="AS164" i="14"/>
  <c r="AR165" i="14"/>
  <c r="AS165" i="14"/>
  <c r="AR166" i="14"/>
  <c r="AS166" i="14"/>
  <c r="AR167" i="14"/>
  <c r="AS167" i="14"/>
  <c r="AR168" i="14"/>
  <c r="AS168" i="14"/>
  <c r="AR169" i="14"/>
  <c r="AS169" i="14"/>
  <c r="AR170" i="14"/>
  <c r="AS170" i="14"/>
  <c r="AR171" i="14"/>
  <c r="AS171" i="14"/>
  <c r="AR172" i="14"/>
  <c r="AS172" i="14"/>
  <c r="AR173" i="14"/>
  <c r="AS173" i="14"/>
  <c r="AR174" i="14"/>
  <c r="AS174" i="14"/>
  <c r="AR175" i="14"/>
  <c r="AS175" i="14"/>
  <c r="AR176" i="14"/>
  <c r="AS176" i="14"/>
  <c r="AR177" i="14"/>
  <c r="AS177" i="14"/>
  <c r="AR178" i="14"/>
  <c r="AS178" i="14"/>
  <c r="AR179" i="14"/>
  <c r="AS179" i="14"/>
  <c r="AR180" i="14"/>
  <c r="AS180" i="14"/>
  <c r="AR181" i="14"/>
  <c r="AS181" i="14"/>
  <c r="AR182" i="14"/>
  <c r="AS182" i="14"/>
  <c r="AR183" i="14"/>
  <c r="AS183" i="14"/>
  <c r="AR184" i="14"/>
  <c r="AS184" i="14"/>
  <c r="AR185" i="14"/>
  <c r="AS185" i="14"/>
  <c r="AR186" i="14"/>
  <c r="AS186" i="14"/>
  <c r="AR187" i="14"/>
  <c r="AS187" i="14"/>
  <c r="AR188" i="14"/>
  <c r="AS188" i="14"/>
  <c r="AR189" i="14"/>
  <c r="AS189" i="14"/>
  <c r="AR190" i="14"/>
  <c r="AS190" i="14"/>
  <c r="AR191" i="14"/>
  <c r="AS191" i="14"/>
  <c r="AR192" i="14"/>
  <c r="AS192" i="14"/>
  <c r="AR193" i="14"/>
  <c r="AS193" i="14"/>
  <c r="AR194" i="14"/>
  <c r="AS194" i="14"/>
  <c r="AR195" i="14"/>
  <c r="AS195" i="14"/>
  <c r="AR196" i="14"/>
  <c r="AS196" i="14"/>
  <c r="AR197" i="14"/>
  <c r="AS197" i="14"/>
  <c r="AR198" i="14"/>
  <c r="AS198" i="14"/>
  <c r="AR199" i="14"/>
  <c r="AS199" i="14"/>
  <c r="AR200" i="14"/>
  <c r="AS200" i="14"/>
  <c r="AR201" i="14"/>
  <c r="AS201" i="14"/>
  <c r="AR202" i="14"/>
  <c r="AS202" i="14"/>
  <c r="AR203" i="14"/>
  <c r="AS203" i="14"/>
  <c r="AR204" i="14"/>
  <c r="AS204" i="14"/>
  <c r="AR205" i="14"/>
  <c r="AS205" i="14"/>
  <c r="AR206" i="14"/>
  <c r="AS206" i="14"/>
  <c r="AR207" i="14"/>
  <c r="AS207" i="14"/>
  <c r="AR208" i="14"/>
  <c r="AS208" i="14"/>
  <c r="AR209" i="14"/>
  <c r="AS209" i="14"/>
  <c r="AR210" i="14"/>
  <c r="AS210" i="14"/>
  <c r="AR211" i="14"/>
  <c r="AS211" i="14"/>
  <c r="AR212" i="14"/>
  <c r="AS212" i="14"/>
  <c r="AR213" i="14"/>
  <c r="AS213" i="14"/>
  <c r="AR214" i="14"/>
  <c r="AS214" i="14"/>
  <c r="AR215" i="14"/>
  <c r="AS215" i="14"/>
  <c r="AR216" i="14"/>
  <c r="AS216" i="14"/>
  <c r="AR217" i="14"/>
  <c r="AS217" i="14"/>
  <c r="AR218" i="14"/>
  <c r="AS218" i="14"/>
  <c r="AR219" i="14"/>
  <c r="AS219" i="14"/>
  <c r="AR220" i="14"/>
  <c r="AS220" i="14"/>
  <c r="AR221" i="14"/>
  <c r="AS221" i="14"/>
  <c r="AR222" i="14"/>
  <c r="AS222" i="14"/>
  <c r="AR223" i="14"/>
  <c r="AS223" i="14"/>
  <c r="AR224" i="14"/>
  <c r="AS224" i="14"/>
  <c r="AR225" i="14"/>
  <c r="AS225" i="14"/>
  <c r="AR226" i="14"/>
  <c r="AS226" i="14"/>
  <c r="AR227" i="14"/>
  <c r="AS227" i="14"/>
  <c r="AR228" i="14"/>
  <c r="AS228" i="14"/>
  <c r="AR229" i="14"/>
  <c r="AS229" i="14"/>
  <c r="AR230" i="14"/>
  <c r="AS230" i="14"/>
  <c r="AR231" i="14"/>
  <c r="AS231" i="14"/>
  <c r="AR232" i="14"/>
  <c r="AS232" i="14"/>
  <c r="AR233" i="14"/>
  <c r="AS233" i="14"/>
  <c r="AR234" i="14"/>
  <c r="AS234" i="14"/>
  <c r="AR235" i="14"/>
  <c r="AS235" i="14"/>
  <c r="AR236" i="14"/>
  <c r="AS236" i="14"/>
  <c r="AR237" i="14"/>
  <c r="AS237" i="14"/>
  <c r="AR238" i="14"/>
  <c r="AS238" i="14"/>
  <c r="AR239" i="14"/>
  <c r="AS239" i="14"/>
  <c r="AR240" i="14"/>
  <c r="AS240" i="14"/>
  <c r="AR241" i="14"/>
  <c r="AS241" i="14"/>
  <c r="AR242" i="14"/>
  <c r="AS242" i="14"/>
  <c r="AR243" i="14"/>
  <c r="AS243" i="14"/>
  <c r="AR244" i="14"/>
  <c r="AS244" i="14"/>
  <c r="AR245" i="14"/>
  <c r="AS245" i="14"/>
  <c r="AR246" i="14"/>
  <c r="AS246" i="14"/>
  <c r="AR247" i="14"/>
  <c r="AS247" i="14"/>
  <c r="AR248" i="14"/>
  <c r="AS248" i="14"/>
  <c r="AR249" i="14"/>
  <c r="AS249" i="14"/>
  <c r="AR250" i="14"/>
  <c r="AS250" i="14"/>
  <c r="AR251" i="14"/>
  <c r="AS251" i="14"/>
  <c r="AR252" i="14"/>
  <c r="AS252" i="14"/>
  <c r="AR253" i="14"/>
  <c r="AS253" i="14"/>
  <c r="AR254" i="14"/>
  <c r="AS254" i="14"/>
  <c r="AR255" i="14"/>
  <c r="AS255" i="14"/>
  <c r="AR256" i="14"/>
  <c r="AS256" i="14"/>
  <c r="AR257" i="14"/>
  <c r="AS257" i="14"/>
  <c r="AR258" i="14"/>
  <c r="AS258" i="14"/>
  <c r="AR259" i="14"/>
  <c r="AS259" i="14"/>
  <c r="AS17" i="14"/>
  <c r="AR17" i="14"/>
  <c r="AS16" i="14"/>
  <c r="AR16" i="14"/>
  <c r="AP260" i="14"/>
  <c r="AO260" i="14"/>
  <c r="AO18" i="14"/>
  <c r="AP18" i="14"/>
  <c r="AO19" i="14"/>
  <c r="AP19" i="14"/>
  <c r="AO20" i="14"/>
  <c r="AP20" i="14"/>
  <c r="AO21" i="14"/>
  <c r="AP21" i="14"/>
  <c r="AO22" i="14"/>
  <c r="AP22" i="14"/>
  <c r="AO23" i="14"/>
  <c r="AP23" i="14"/>
  <c r="AO24" i="14"/>
  <c r="AP24" i="14"/>
  <c r="AO25" i="14"/>
  <c r="AP25" i="14"/>
  <c r="AO26" i="14"/>
  <c r="AP26" i="14"/>
  <c r="AO27" i="14"/>
  <c r="AP27" i="14"/>
  <c r="AO28" i="14"/>
  <c r="AP28" i="14"/>
  <c r="AO29" i="14"/>
  <c r="AP29" i="14"/>
  <c r="AO30" i="14"/>
  <c r="AP30" i="14"/>
  <c r="AO31" i="14"/>
  <c r="AP31" i="14"/>
  <c r="AO32" i="14"/>
  <c r="AP32" i="14"/>
  <c r="AO33" i="14"/>
  <c r="AP33" i="14"/>
  <c r="AO34" i="14"/>
  <c r="AP34" i="14"/>
  <c r="AO35" i="14"/>
  <c r="AP35" i="14"/>
  <c r="AO36" i="14"/>
  <c r="AP36" i="14"/>
  <c r="AO37" i="14"/>
  <c r="AP37" i="14"/>
  <c r="AO38" i="14"/>
  <c r="AP38" i="14"/>
  <c r="AO39" i="14"/>
  <c r="AP39" i="14"/>
  <c r="AO40" i="14"/>
  <c r="AP40" i="14"/>
  <c r="AO41" i="14"/>
  <c r="AP41" i="14"/>
  <c r="AO42" i="14"/>
  <c r="AP42" i="14"/>
  <c r="AO43" i="14"/>
  <c r="AP43" i="14"/>
  <c r="AO44" i="14"/>
  <c r="AP44" i="14"/>
  <c r="AO45" i="14"/>
  <c r="AP45" i="14"/>
  <c r="AO46" i="14"/>
  <c r="AP46" i="14"/>
  <c r="AO47" i="14"/>
  <c r="AP47" i="14"/>
  <c r="AO48" i="14"/>
  <c r="AP48" i="14"/>
  <c r="AO49" i="14"/>
  <c r="AP49" i="14"/>
  <c r="AO50" i="14"/>
  <c r="AP50" i="14"/>
  <c r="AO51" i="14"/>
  <c r="AP51" i="14"/>
  <c r="AO52" i="14"/>
  <c r="AP52" i="14"/>
  <c r="AO53" i="14"/>
  <c r="AP53" i="14"/>
  <c r="AO54" i="14"/>
  <c r="AP54" i="14"/>
  <c r="AO55" i="14"/>
  <c r="AP55" i="14"/>
  <c r="AO56" i="14"/>
  <c r="AP56" i="14"/>
  <c r="AO57" i="14"/>
  <c r="AP57" i="14"/>
  <c r="AO58" i="14"/>
  <c r="AP58" i="14"/>
  <c r="AO59" i="14"/>
  <c r="AP59" i="14"/>
  <c r="AO60" i="14"/>
  <c r="AP60" i="14"/>
  <c r="AO61" i="14"/>
  <c r="AP61" i="14"/>
  <c r="AO62" i="14"/>
  <c r="AP62" i="14"/>
  <c r="AO63" i="14"/>
  <c r="AP63" i="14"/>
  <c r="AO64" i="14"/>
  <c r="AP64" i="14"/>
  <c r="AO65" i="14"/>
  <c r="AP65" i="14"/>
  <c r="AO66" i="14"/>
  <c r="AP66" i="14"/>
  <c r="AO67" i="14"/>
  <c r="AP67" i="14"/>
  <c r="AO68" i="14"/>
  <c r="AP68" i="14"/>
  <c r="AO69" i="14"/>
  <c r="AP69" i="14"/>
  <c r="AO70" i="14"/>
  <c r="AP70" i="14"/>
  <c r="AO71" i="14"/>
  <c r="AP71" i="14"/>
  <c r="AO72" i="14"/>
  <c r="AP72" i="14"/>
  <c r="AO73" i="14"/>
  <c r="AP73" i="14"/>
  <c r="AO74" i="14"/>
  <c r="AP74" i="14"/>
  <c r="AO75" i="14"/>
  <c r="AP75" i="14"/>
  <c r="AO76" i="14"/>
  <c r="AP76" i="14"/>
  <c r="AO77" i="14"/>
  <c r="AP77" i="14"/>
  <c r="AO78" i="14"/>
  <c r="AP78" i="14"/>
  <c r="AO79" i="14"/>
  <c r="AP79" i="14"/>
  <c r="AO80" i="14"/>
  <c r="AP80" i="14"/>
  <c r="AO81" i="14"/>
  <c r="AP81" i="14"/>
  <c r="AO82" i="14"/>
  <c r="AP82" i="14"/>
  <c r="AO83" i="14"/>
  <c r="AP83" i="14"/>
  <c r="AO84" i="14"/>
  <c r="AP84" i="14"/>
  <c r="AO85" i="14"/>
  <c r="AP85" i="14"/>
  <c r="AO86" i="14"/>
  <c r="AP86" i="14"/>
  <c r="AO87" i="14"/>
  <c r="AP87" i="14"/>
  <c r="AO88" i="14"/>
  <c r="AP88" i="14"/>
  <c r="AO89" i="14"/>
  <c r="AP89" i="14"/>
  <c r="AO90" i="14"/>
  <c r="AP90" i="14"/>
  <c r="AO91" i="14"/>
  <c r="AP91" i="14"/>
  <c r="AO92" i="14"/>
  <c r="AP92" i="14"/>
  <c r="AO93" i="14"/>
  <c r="AP93" i="14"/>
  <c r="AO94" i="14"/>
  <c r="AP94" i="14"/>
  <c r="AO95" i="14"/>
  <c r="AP95" i="14"/>
  <c r="AO96" i="14"/>
  <c r="AP96" i="14"/>
  <c r="AO97" i="14"/>
  <c r="AP97" i="14"/>
  <c r="AO98" i="14"/>
  <c r="AP98" i="14"/>
  <c r="AO99" i="14"/>
  <c r="AP99" i="14"/>
  <c r="AO100" i="14"/>
  <c r="AP100" i="14"/>
  <c r="AO101" i="14"/>
  <c r="AP101" i="14"/>
  <c r="AO102" i="14"/>
  <c r="AP102" i="14"/>
  <c r="AO103" i="14"/>
  <c r="AP103" i="14"/>
  <c r="AO104" i="14"/>
  <c r="AP104" i="14"/>
  <c r="AO105" i="14"/>
  <c r="AP105" i="14"/>
  <c r="AO106" i="14"/>
  <c r="AP106" i="14"/>
  <c r="AO107" i="14"/>
  <c r="AP107" i="14"/>
  <c r="AO108" i="14"/>
  <c r="AP108" i="14"/>
  <c r="AO109" i="14"/>
  <c r="AP109" i="14"/>
  <c r="AO110" i="14"/>
  <c r="AP110" i="14"/>
  <c r="AO111" i="14"/>
  <c r="AP111" i="14"/>
  <c r="AO112" i="14"/>
  <c r="AP112" i="14"/>
  <c r="AO113" i="14"/>
  <c r="AP113" i="14"/>
  <c r="AO114" i="14"/>
  <c r="AP114" i="14"/>
  <c r="AO115" i="14"/>
  <c r="AP115" i="14"/>
  <c r="AO116" i="14"/>
  <c r="AP116" i="14"/>
  <c r="AO117" i="14"/>
  <c r="AP117" i="14"/>
  <c r="AO118" i="14"/>
  <c r="AP118" i="14"/>
  <c r="AO119" i="14"/>
  <c r="AP119" i="14"/>
  <c r="AO120" i="14"/>
  <c r="AP120" i="14"/>
  <c r="AO121" i="14"/>
  <c r="AP121" i="14"/>
  <c r="AO122" i="14"/>
  <c r="AP122" i="14"/>
  <c r="AO123" i="14"/>
  <c r="AP123" i="14"/>
  <c r="AO124" i="14"/>
  <c r="AP124" i="14"/>
  <c r="AO125" i="14"/>
  <c r="AP125" i="14"/>
  <c r="AO126" i="14"/>
  <c r="AP126" i="14"/>
  <c r="AO127" i="14"/>
  <c r="AP127" i="14"/>
  <c r="AO128" i="14"/>
  <c r="AP128" i="14"/>
  <c r="AO129" i="14"/>
  <c r="AP129" i="14"/>
  <c r="AO130" i="14"/>
  <c r="AP130" i="14"/>
  <c r="AO131" i="14"/>
  <c r="AP131" i="14"/>
  <c r="AO132" i="14"/>
  <c r="AP132" i="14"/>
  <c r="AO133" i="14"/>
  <c r="AP133" i="14"/>
  <c r="AO134" i="14"/>
  <c r="AP134" i="14"/>
  <c r="AO135" i="14"/>
  <c r="AP135" i="14"/>
  <c r="AO136" i="14"/>
  <c r="AP136" i="14"/>
  <c r="AO137" i="14"/>
  <c r="AP137" i="14"/>
  <c r="AO138" i="14"/>
  <c r="AP138" i="14"/>
  <c r="AO139" i="14"/>
  <c r="AP139" i="14"/>
  <c r="AO140" i="14"/>
  <c r="AP140" i="14"/>
  <c r="AO141" i="14"/>
  <c r="AP141" i="14"/>
  <c r="AO142" i="14"/>
  <c r="AP142" i="14"/>
  <c r="AO143" i="14"/>
  <c r="AP143" i="14"/>
  <c r="AO144" i="14"/>
  <c r="AP144" i="14"/>
  <c r="AO145" i="14"/>
  <c r="AP145" i="14"/>
  <c r="AO146" i="14"/>
  <c r="AP146" i="14"/>
  <c r="AO147" i="14"/>
  <c r="AP147" i="14"/>
  <c r="AO148" i="14"/>
  <c r="AP148" i="14"/>
  <c r="AO149" i="14"/>
  <c r="AP149" i="14"/>
  <c r="AO150" i="14"/>
  <c r="AP150" i="14"/>
  <c r="AO151" i="14"/>
  <c r="AP151" i="14"/>
  <c r="AO152" i="14"/>
  <c r="AP152" i="14"/>
  <c r="AO153" i="14"/>
  <c r="AP153" i="14"/>
  <c r="AO154" i="14"/>
  <c r="AP154" i="14"/>
  <c r="AO155" i="14"/>
  <c r="AP155" i="14"/>
  <c r="AO156" i="14"/>
  <c r="AP156" i="14"/>
  <c r="AO157" i="14"/>
  <c r="AP157" i="14"/>
  <c r="AO158" i="14"/>
  <c r="AP158" i="14"/>
  <c r="AO159" i="14"/>
  <c r="AP159" i="14"/>
  <c r="AO160" i="14"/>
  <c r="AP160" i="14"/>
  <c r="AO161" i="14"/>
  <c r="AP161" i="14"/>
  <c r="AO162" i="14"/>
  <c r="AP162" i="14"/>
  <c r="AO163" i="14"/>
  <c r="AP163" i="14"/>
  <c r="AO164" i="14"/>
  <c r="AP164" i="14"/>
  <c r="AO165" i="14"/>
  <c r="AP165" i="14"/>
  <c r="AO166" i="14"/>
  <c r="AP166" i="14"/>
  <c r="AO167" i="14"/>
  <c r="AP167" i="14"/>
  <c r="AO168" i="14"/>
  <c r="AP168" i="14"/>
  <c r="AO169" i="14"/>
  <c r="AP169" i="14"/>
  <c r="AO170" i="14"/>
  <c r="AP170" i="14"/>
  <c r="AO171" i="14"/>
  <c r="AP171" i="14"/>
  <c r="AO172" i="14"/>
  <c r="AP172" i="14"/>
  <c r="AO173" i="14"/>
  <c r="AP173" i="14"/>
  <c r="AO174" i="14"/>
  <c r="AP174" i="14"/>
  <c r="AO175" i="14"/>
  <c r="AP175" i="14"/>
  <c r="AO176" i="14"/>
  <c r="AP176" i="14"/>
  <c r="AO177" i="14"/>
  <c r="AP177" i="14"/>
  <c r="AO178" i="14"/>
  <c r="AP178" i="14"/>
  <c r="AO179" i="14"/>
  <c r="AP179" i="14"/>
  <c r="AO180" i="14"/>
  <c r="AP180" i="14"/>
  <c r="AO181" i="14"/>
  <c r="AP181" i="14"/>
  <c r="AO182" i="14"/>
  <c r="AP182" i="14"/>
  <c r="AO183" i="14"/>
  <c r="AP183" i="14"/>
  <c r="AO184" i="14"/>
  <c r="AP184" i="14"/>
  <c r="AO185" i="14"/>
  <c r="AP185" i="14"/>
  <c r="AO186" i="14"/>
  <c r="AP186" i="14"/>
  <c r="AO187" i="14"/>
  <c r="AP187" i="14"/>
  <c r="AO188" i="14"/>
  <c r="AP188" i="14"/>
  <c r="AO189" i="14"/>
  <c r="AP189" i="14"/>
  <c r="AO190" i="14"/>
  <c r="AP190" i="14"/>
  <c r="AO191" i="14"/>
  <c r="AP191" i="14"/>
  <c r="AO192" i="14"/>
  <c r="AP192" i="14"/>
  <c r="AO193" i="14"/>
  <c r="AP193" i="14"/>
  <c r="AO194" i="14"/>
  <c r="AP194" i="14"/>
  <c r="AO195" i="14"/>
  <c r="AP195" i="14"/>
  <c r="AO196" i="14"/>
  <c r="AP196" i="14"/>
  <c r="AO197" i="14"/>
  <c r="AP197" i="14"/>
  <c r="AO198" i="14"/>
  <c r="AP198" i="14"/>
  <c r="AO199" i="14"/>
  <c r="AP199" i="14"/>
  <c r="AO200" i="14"/>
  <c r="AP200" i="14"/>
  <c r="AO201" i="14"/>
  <c r="AP201" i="14"/>
  <c r="AO202" i="14"/>
  <c r="AP202" i="14"/>
  <c r="AO203" i="14"/>
  <c r="AP203" i="14"/>
  <c r="AO204" i="14"/>
  <c r="AP204" i="14"/>
  <c r="AO205" i="14"/>
  <c r="AP205" i="14"/>
  <c r="AO206" i="14"/>
  <c r="AP206" i="14"/>
  <c r="AO207" i="14"/>
  <c r="AP207" i="14"/>
  <c r="AO208" i="14"/>
  <c r="AP208" i="14"/>
  <c r="AO209" i="14"/>
  <c r="AP209" i="14"/>
  <c r="AO210" i="14"/>
  <c r="AP210" i="14"/>
  <c r="AO211" i="14"/>
  <c r="AP211" i="14"/>
  <c r="AO212" i="14"/>
  <c r="AP212" i="14"/>
  <c r="AO213" i="14"/>
  <c r="AP213" i="14"/>
  <c r="AO214" i="14"/>
  <c r="AP214" i="14"/>
  <c r="AO215" i="14"/>
  <c r="AP215" i="14"/>
  <c r="AO216" i="14"/>
  <c r="AP216" i="14"/>
  <c r="AO217" i="14"/>
  <c r="AP217" i="14"/>
  <c r="AO218" i="14"/>
  <c r="AP218" i="14"/>
  <c r="AO219" i="14"/>
  <c r="AP219" i="14"/>
  <c r="AO220" i="14"/>
  <c r="AP220" i="14"/>
  <c r="AO221" i="14"/>
  <c r="AP221" i="14"/>
  <c r="AO222" i="14"/>
  <c r="AP222" i="14"/>
  <c r="AO223" i="14"/>
  <c r="AP223" i="14"/>
  <c r="AO224" i="14"/>
  <c r="AP224" i="14"/>
  <c r="AO225" i="14"/>
  <c r="AP225" i="14"/>
  <c r="AO226" i="14"/>
  <c r="AP226" i="14"/>
  <c r="AO227" i="14"/>
  <c r="AP227" i="14"/>
  <c r="AO228" i="14"/>
  <c r="AP228" i="14"/>
  <c r="AO229" i="14"/>
  <c r="AP229" i="14"/>
  <c r="AO230" i="14"/>
  <c r="AP230" i="14"/>
  <c r="AO231" i="14"/>
  <c r="AP231" i="14"/>
  <c r="AO232" i="14"/>
  <c r="AP232" i="14"/>
  <c r="AO233" i="14"/>
  <c r="AP233" i="14"/>
  <c r="AO234" i="14"/>
  <c r="AP234" i="14"/>
  <c r="AO235" i="14"/>
  <c r="AP235" i="14"/>
  <c r="AO236" i="14"/>
  <c r="AP236" i="14"/>
  <c r="AO237" i="14"/>
  <c r="AP237" i="14"/>
  <c r="AO238" i="14"/>
  <c r="AP238" i="14"/>
  <c r="AO239" i="14"/>
  <c r="AP239" i="14"/>
  <c r="AO240" i="14"/>
  <c r="AP240" i="14"/>
  <c r="AO241" i="14"/>
  <c r="AP241" i="14"/>
  <c r="AO242" i="14"/>
  <c r="AP242" i="14"/>
  <c r="AO243" i="14"/>
  <c r="AP243" i="14"/>
  <c r="AO244" i="14"/>
  <c r="AP244" i="14"/>
  <c r="AO245" i="14"/>
  <c r="AP245" i="14"/>
  <c r="AO246" i="14"/>
  <c r="AP246" i="14"/>
  <c r="AO247" i="14"/>
  <c r="AP247" i="14"/>
  <c r="AO248" i="14"/>
  <c r="AP248" i="14"/>
  <c r="AO249" i="14"/>
  <c r="AP249" i="14"/>
  <c r="AO250" i="14"/>
  <c r="AP250" i="14"/>
  <c r="AO251" i="14"/>
  <c r="AP251" i="14"/>
  <c r="AO252" i="14"/>
  <c r="AP252" i="14"/>
  <c r="AO253" i="14"/>
  <c r="AP253" i="14"/>
  <c r="AO254" i="14"/>
  <c r="AP254" i="14"/>
  <c r="AO255" i="14"/>
  <c r="AP255" i="14"/>
  <c r="AO256" i="14"/>
  <c r="AP256" i="14"/>
  <c r="AO257" i="14"/>
  <c r="AP257" i="14"/>
  <c r="AO258" i="14"/>
  <c r="AP258" i="14"/>
  <c r="AO259" i="14"/>
  <c r="AP259" i="14"/>
  <c r="AP17" i="14"/>
  <c r="AO17" i="14"/>
  <c r="AP16" i="14"/>
  <c r="AO16" i="14"/>
  <c r="AM260" i="14"/>
  <c r="AL260" i="14"/>
  <c r="AL18" i="14"/>
  <c r="AM18" i="14"/>
  <c r="AL19" i="14"/>
  <c r="AM19" i="14"/>
  <c r="AL20" i="14"/>
  <c r="AM20" i="14"/>
  <c r="AL21" i="14"/>
  <c r="AM21" i="14"/>
  <c r="AL22" i="14"/>
  <c r="AM22" i="14"/>
  <c r="AL23" i="14"/>
  <c r="AM23" i="14"/>
  <c r="AL24" i="14"/>
  <c r="AM24" i="14"/>
  <c r="AL25" i="14"/>
  <c r="AM25" i="14"/>
  <c r="AL26" i="14"/>
  <c r="AM26" i="14"/>
  <c r="AL27" i="14"/>
  <c r="AM27" i="14"/>
  <c r="AL28" i="14"/>
  <c r="AM28" i="14"/>
  <c r="AL29" i="14"/>
  <c r="AM29" i="14"/>
  <c r="AL30" i="14"/>
  <c r="AM30" i="14"/>
  <c r="AL31" i="14"/>
  <c r="AM31" i="14"/>
  <c r="AL32" i="14"/>
  <c r="AM32" i="14"/>
  <c r="AL33" i="14"/>
  <c r="AM33" i="14"/>
  <c r="AL34" i="14"/>
  <c r="AM34" i="14"/>
  <c r="AL35" i="14"/>
  <c r="AM35" i="14"/>
  <c r="AL36" i="14"/>
  <c r="AM36" i="14"/>
  <c r="AL37" i="14"/>
  <c r="AM37" i="14"/>
  <c r="AL38" i="14"/>
  <c r="AM38" i="14"/>
  <c r="AL39" i="14"/>
  <c r="AM39" i="14"/>
  <c r="AL40" i="14"/>
  <c r="AM40" i="14"/>
  <c r="AL41" i="14"/>
  <c r="AM41" i="14"/>
  <c r="AL42" i="14"/>
  <c r="AM42" i="14"/>
  <c r="AL43" i="14"/>
  <c r="AM43" i="14"/>
  <c r="AL44" i="14"/>
  <c r="AM44" i="14"/>
  <c r="AL45" i="14"/>
  <c r="AM45" i="14"/>
  <c r="AL46" i="14"/>
  <c r="AM46" i="14"/>
  <c r="AL47" i="14"/>
  <c r="AM47" i="14"/>
  <c r="AL48" i="14"/>
  <c r="AM48" i="14"/>
  <c r="AL49" i="14"/>
  <c r="AM49" i="14"/>
  <c r="AL50" i="14"/>
  <c r="AM50" i="14"/>
  <c r="AL51" i="14"/>
  <c r="AM51" i="14"/>
  <c r="AL52" i="14"/>
  <c r="AM52" i="14"/>
  <c r="AL53" i="14"/>
  <c r="AM53" i="14"/>
  <c r="AL54" i="14"/>
  <c r="AM54" i="14"/>
  <c r="AL55" i="14"/>
  <c r="AM55" i="14"/>
  <c r="AL56" i="14"/>
  <c r="AM56" i="14"/>
  <c r="AL57" i="14"/>
  <c r="AM57" i="14"/>
  <c r="AL58" i="14"/>
  <c r="AM58" i="14"/>
  <c r="AL59" i="14"/>
  <c r="AM59" i="14"/>
  <c r="AL60" i="14"/>
  <c r="AM60" i="14"/>
  <c r="AL61" i="14"/>
  <c r="AM61" i="14"/>
  <c r="AL62" i="14"/>
  <c r="AM62" i="14"/>
  <c r="AL63" i="14"/>
  <c r="AM63" i="14"/>
  <c r="AL64" i="14"/>
  <c r="AM64" i="14"/>
  <c r="AL65" i="14"/>
  <c r="AM65" i="14"/>
  <c r="AL66" i="14"/>
  <c r="AM66" i="14"/>
  <c r="AL67" i="14"/>
  <c r="AM67" i="14"/>
  <c r="AL68" i="14"/>
  <c r="AM68" i="14"/>
  <c r="AL69" i="14"/>
  <c r="AM69" i="14"/>
  <c r="AL70" i="14"/>
  <c r="AM70" i="14"/>
  <c r="AL71" i="14"/>
  <c r="AM71" i="14"/>
  <c r="AL72" i="14"/>
  <c r="AM72" i="14"/>
  <c r="AL73" i="14"/>
  <c r="AM73" i="14"/>
  <c r="AL74" i="14"/>
  <c r="AM74" i="14"/>
  <c r="AL75" i="14"/>
  <c r="AM75" i="14"/>
  <c r="AL76" i="14"/>
  <c r="AM76" i="14"/>
  <c r="AL77" i="14"/>
  <c r="AM77" i="14"/>
  <c r="AL78" i="14"/>
  <c r="AM78" i="14"/>
  <c r="AL79" i="14"/>
  <c r="AM79" i="14"/>
  <c r="AL80" i="14"/>
  <c r="AM80" i="14"/>
  <c r="AL81" i="14"/>
  <c r="AM81" i="14"/>
  <c r="AL82" i="14"/>
  <c r="AM82" i="14"/>
  <c r="AL83" i="14"/>
  <c r="AM83" i="14"/>
  <c r="AL84" i="14"/>
  <c r="AM84" i="14"/>
  <c r="AL85" i="14"/>
  <c r="AM85" i="14"/>
  <c r="AL86" i="14"/>
  <c r="AM86" i="14"/>
  <c r="AL87" i="14"/>
  <c r="AM87" i="14"/>
  <c r="AL88" i="14"/>
  <c r="AM88" i="14"/>
  <c r="AL89" i="14"/>
  <c r="AM89" i="14"/>
  <c r="AL90" i="14"/>
  <c r="AM90" i="14"/>
  <c r="AL91" i="14"/>
  <c r="AM91" i="14"/>
  <c r="AL92" i="14"/>
  <c r="AM92" i="14"/>
  <c r="AL93" i="14"/>
  <c r="AM93" i="14"/>
  <c r="AL94" i="14"/>
  <c r="AM94" i="14"/>
  <c r="AL95" i="14"/>
  <c r="AM95" i="14"/>
  <c r="AL96" i="14"/>
  <c r="AM96" i="14"/>
  <c r="AL97" i="14"/>
  <c r="AM97" i="14"/>
  <c r="AL98" i="14"/>
  <c r="AM98" i="14"/>
  <c r="AL99" i="14"/>
  <c r="AM99" i="14"/>
  <c r="AL100" i="14"/>
  <c r="AM100" i="14"/>
  <c r="AL101" i="14"/>
  <c r="AM101" i="14"/>
  <c r="AL102" i="14"/>
  <c r="AM102" i="14"/>
  <c r="AL103" i="14"/>
  <c r="AM103" i="14"/>
  <c r="AL104" i="14"/>
  <c r="AM104" i="14"/>
  <c r="AL105" i="14"/>
  <c r="AM105" i="14"/>
  <c r="AL106" i="14"/>
  <c r="AM106" i="14"/>
  <c r="AL107" i="14"/>
  <c r="AM107" i="14"/>
  <c r="AL108" i="14"/>
  <c r="AM108" i="14"/>
  <c r="AL109" i="14"/>
  <c r="AM109" i="14"/>
  <c r="AL110" i="14"/>
  <c r="AM110" i="14"/>
  <c r="AL111" i="14"/>
  <c r="AM111" i="14"/>
  <c r="AL112" i="14"/>
  <c r="AM112" i="14"/>
  <c r="AL113" i="14"/>
  <c r="AM113" i="14"/>
  <c r="AL114" i="14"/>
  <c r="AM114" i="14"/>
  <c r="AL115" i="14"/>
  <c r="AM115" i="14"/>
  <c r="AL116" i="14"/>
  <c r="AM116" i="14"/>
  <c r="AL117" i="14"/>
  <c r="AM117" i="14"/>
  <c r="AL118" i="14"/>
  <c r="AM118" i="14"/>
  <c r="AL119" i="14"/>
  <c r="AM119" i="14"/>
  <c r="AL120" i="14"/>
  <c r="AM120" i="14"/>
  <c r="AL121" i="14"/>
  <c r="AM121" i="14"/>
  <c r="AL122" i="14"/>
  <c r="AM122" i="14"/>
  <c r="AL123" i="14"/>
  <c r="AM123" i="14"/>
  <c r="AL124" i="14"/>
  <c r="AM124" i="14"/>
  <c r="AL125" i="14"/>
  <c r="AM125" i="14"/>
  <c r="AL126" i="14"/>
  <c r="AM126" i="14"/>
  <c r="AL127" i="14"/>
  <c r="AM127" i="14"/>
  <c r="AL128" i="14"/>
  <c r="AM128" i="14"/>
  <c r="AL129" i="14"/>
  <c r="AM129" i="14"/>
  <c r="AL130" i="14"/>
  <c r="AM130" i="14"/>
  <c r="AL131" i="14"/>
  <c r="AM131" i="14"/>
  <c r="AL132" i="14"/>
  <c r="AM132" i="14"/>
  <c r="AL133" i="14"/>
  <c r="AM133" i="14"/>
  <c r="AL134" i="14"/>
  <c r="AM134" i="14"/>
  <c r="AL135" i="14"/>
  <c r="AM135" i="14"/>
  <c r="AL136" i="14"/>
  <c r="AM136" i="14"/>
  <c r="AL137" i="14"/>
  <c r="AM137" i="14"/>
  <c r="AL138" i="14"/>
  <c r="AM138" i="14"/>
  <c r="AL139" i="14"/>
  <c r="AM139" i="14"/>
  <c r="AL140" i="14"/>
  <c r="AM140" i="14"/>
  <c r="AL141" i="14"/>
  <c r="AM141" i="14"/>
  <c r="AL142" i="14"/>
  <c r="AM142" i="14"/>
  <c r="AL143" i="14"/>
  <c r="AM143" i="14"/>
  <c r="AL144" i="14"/>
  <c r="AM144" i="14"/>
  <c r="AL145" i="14"/>
  <c r="AM145" i="14"/>
  <c r="AL146" i="14"/>
  <c r="AM146" i="14"/>
  <c r="AL147" i="14"/>
  <c r="AM147" i="14"/>
  <c r="AL148" i="14"/>
  <c r="AM148" i="14"/>
  <c r="AL149" i="14"/>
  <c r="AM149" i="14"/>
  <c r="AL150" i="14"/>
  <c r="AM150" i="14"/>
  <c r="AL151" i="14"/>
  <c r="AM151" i="14"/>
  <c r="AL152" i="14"/>
  <c r="AM152" i="14"/>
  <c r="AL153" i="14"/>
  <c r="AM153" i="14"/>
  <c r="AL154" i="14"/>
  <c r="AM154" i="14"/>
  <c r="AL155" i="14"/>
  <c r="AM155" i="14"/>
  <c r="AL156" i="14"/>
  <c r="AM156" i="14"/>
  <c r="AL157" i="14"/>
  <c r="AM157" i="14"/>
  <c r="AL158" i="14"/>
  <c r="AM158" i="14"/>
  <c r="AL159" i="14"/>
  <c r="AM159" i="14"/>
  <c r="AL160" i="14"/>
  <c r="AM160" i="14"/>
  <c r="AL161" i="14"/>
  <c r="AM161" i="14"/>
  <c r="AL162" i="14"/>
  <c r="AM162" i="14"/>
  <c r="AL163" i="14"/>
  <c r="AM163" i="14"/>
  <c r="AL164" i="14"/>
  <c r="AM164" i="14"/>
  <c r="AL165" i="14"/>
  <c r="AM165" i="14"/>
  <c r="AL166" i="14"/>
  <c r="AM166" i="14"/>
  <c r="AL167" i="14"/>
  <c r="AM167" i="14"/>
  <c r="AL168" i="14"/>
  <c r="AM168" i="14"/>
  <c r="AL169" i="14"/>
  <c r="AM169" i="14"/>
  <c r="AL170" i="14"/>
  <c r="AM170" i="14"/>
  <c r="AL171" i="14"/>
  <c r="AM171" i="14"/>
  <c r="AL172" i="14"/>
  <c r="AM172" i="14"/>
  <c r="AL173" i="14"/>
  <c r="AM173" i="14"/>
  <c r="AL174" i="14"/>
  <c r="AM174" i="14"/>
  <c r="AL175" i="14"/>
  <c r="AM175" i="14"/>
  <c r="AL176" i="14"/>
  <c r="AM176" i="14"/>
  <c r="AL177" i="14"/>
  <c r="AM177" i="14"/>
  <c r="AL178" i="14"/>
  <c r="AM178" i="14"/>
  <c r="AL179" i="14"/>
  <c r="AM179" i="14"/>
  <c r="AL180" i="14"/>
  <c r="AM180" i="14"/>
  <c r="AL181" i="14"/>
  <c r="AM181" i="14"/>
  <c r="AL182" i="14"/>
  <c r="AM182" i="14"/>
  <c r="AL183" i="14"/>
  <c r="AM183" i="14"/>
  <c r="AL184" i="14"/>
  <c r="AM184" i="14"/>
  <c r="AL185" i="14"/>
  <c r="AM185" i="14"/>
  <c r="AL186" i="14"/>
  <c r="AM186" i="14"/>
  <c r="AL187" i="14"/>
  <c r="AM187" i="14"/>
  <c r="AL188" i="14"/>
  <c r="AM188" i="14"/>
  <c r="AL189" i="14"/>
  <c r="AM189" i="14"/>
  <c r="AL190" i="14"/>
  <c r="AM190" i="14"/>
  <c r="AL191" i="14"/>
  <c r="AM191" i="14"/>
  <c r="AL192" i="14"/>
  <c r="AM192" i="14"/>
  <c r="AL193" i="14"/>
  <c r="AM193" i="14"/>
  <c r="AL194" i="14"/>
  <c r="AM194" i="14"/>
  <c r="AL195" i="14"/>
  <c r="AM195" i="14"/>
  <c r="AL196" i="14"/>
  <c r="AM196" i="14"/>
  <c r="AL197" i="14"/>
  <c r="AM197" i="14"/>
  <c r="AL198" i="14"/>
  <c r="AM198" i="14"/>
  <c r="AL199" i="14"/>
  <c r="AM199" i="14"/>
  <c r="AL200" i="14"/>
  <c r="AM200" i="14"/>
  <c r="AL201" i="14"/>
  <c r="AM201" i="14"/>
  <c r="AL202" i="14"/>
  <c r="AM202" i="14"/>
  <c r="AL203" i="14"/>
  <c r="AM203" i="14"/>
  <c r="AL204" i="14"/>
  <c r="AM204" i="14"/>
  <c r="AL205" i="14"/>
  <c r="AM205" i="14"/>
  <c r="AL206" i="14"/>
  <c r="AM206" i="14"/>
  <c r="AL207" i="14"/>
  <c r="AM207" i="14"/>
  <c r="AL208" i="14"/>
  <c r="AM208" i="14"/>
  <c r="AL209" i="14"/>
  <c r="AM209" i="14"/>
  <c r="AL210" i="14"/>
  <c r="AM210" i="14"/>
  <c r="AL211" i="14"/>
  <c r="AM211" i="14"/>
  <c r="AL212" i="14"/>
  <c r="AM212" i="14"/>
  <c r="AL213" i="14"/>
  <c r="AM213" i="14"/>
  <c r="AL214" i="14"/>
  <c r="AM214" i="14"/>
  <c r="AL215" i="14"/>
  <c r="AM215" i="14"/>
  <c r="AL216" i="14"/>
  <c r="AM216" i="14"/>
  <c r="AL217" i="14"/>
  <c r="AM217" i="14"/>
  <c r="AL218" i="14"/>
  <c r="AM218" i="14"/>
  <c r="AL219" i="14"/>
  <c r="AM219" i="14"/>
  <c r="AL220" i="14"/>
  <c r="AM220" i="14"/>
  <c r="AL221" i="14"/>
  <c r="AM221" i="14"/>
  <c r="AL222" i="14"/>
  <c r="AM222" i="14"/>
  <c r="AL223" i="14"/>
  <c r="AM223" i="14"/>
  <c r="AL224" i="14"/>
  <c r="AM224" i="14"/>
  <c r="AL225" i="14"/>
  <c r="AM225" i="14"/>
  <c r="AL226" i="14"/>
  <c r="AM226" i="14"/>
  <c r="AL227" i="14"/>
  <c r="AM227" i="14"/>
  <c r="AL228" i="14"/>
  <c r="AM228" i="14"/>
  <c r="AL229" i="14"/>
  <c r="AM229" i="14"/>
  <c r="AL230" i="14"/>
  <c r="AM230" i="14"/>
  <c r="AL231" i="14"/>
  <c r="AM231" i="14"/>
  <c r="AL232" i="14"/>
  <c r="AM232" i="14"/>
  <c r="AL233" i="14"/>
  <c r="AM233" i="14"/>
  <c r="AL234" i="14"/>
  <c r="AM234" i="14"/>
  <c r="AL235" i="14"/>
  <c r="AM235" i="14"/>
  <c r="AL236" i="14"/>
  <c r="AM236" i="14"/>
  <c r="AL237" i="14"/>
  <c r="AM237" i="14"/>
  <c r="AL238" i="14"/>
  <c r="AM238" i="14"/>
  <c r="AL239" i="14"/>
  <c r="AM239" i="14"/>
  <c r="AL240" i="14"/>
  <c r="AM240" i="14"/>
  <c r="AL241" i="14"/>
  <c r="AM241" i="14"/>
  <c r="AL242" i="14"/>
  <c r="AM242" i="14"/>
  <c r="AL243" i="14"/>
  <c r="AM243" i="14"/>
  <c r="AL244" i="14"/>
  <c r="AM244" i="14"/>
  <c r="AL245" i="14"/>
  <c r="AM245" i="14"/>
  <c r="AL246" i="14"/>
  <c r="AM246" i="14"/>
  <c r="AL247" i="14"/>
  <c r="AM247" i="14"/>
  <c r="AL248" i="14"/>
  <c r="AM248" i="14"/>
  <c r="AL249" i="14"/>
  <c r="AM249" i="14"/>
  <c r="AL250" i="14"/>
  <c r="AM250" i="14"/>
  <c r="AL251" i="14"/>
  <c r="AM251" i="14"/>
  <c r="AL252" i="14"/>
  <c r="AM252" i="14"/>
  <c r="AL253" i="14"/>
  <c r="AM253" i="14"/>
  <c r="AL254" i="14"/>
  <c r="AM254" i="14"/>
  <c r="AL255" i="14"/>
  <c r="AM255" i="14"/>
  <c r="AL256" i="14"/>
  <c r="AM256" i="14"/>
  <c r="AL257" i="14"/>
  <c r="AM257" i="14"/>
  <c r="AL258" i="14"/>
  <c r="AM258" i="14"/>
  <c r="AL259" i="14"/>
  <c r="AM259" i="14"/>
  <c r="AM17" i="14"/>
  <c r="AL17" i="14"/>
  <c r="AM16" i="14"/>
  <c r="AL16" i="14"/>
  <c r="AJ260" i="14"/>
  <c r="AI260" i="14"/>
  <c r="AI18" i="14"/>
  <c r="AJ18" i="14"/>
  <c r="AI19" i="14"/>
  <c r="AJ19" i="14"/>
  <c r="AI20" i="14"/>
  <c r="AJ20" i="14"/>
  <c r="AI21" i="14"/>
  <c r="AJ21" i="14"/>
  <c r="AI22" i="14"/>
  <c r="AJ22" i="14"/>
  <c r="AI23" i="14"/>
  <c r="AJ23" i="14"/>
  <c r="AI24" i="14"/>
  <c r="AJ24" i="14"/>
  <c r="AI25" i="14"/>
  <c r="AJ25" i="14"/>
  <c r="AI26" i="14"/>
  <c r="AJ26" i="14"/>
  <c r="AI27" i="14"/>
  <c r="AJ27" i="14"/>
  <c r="AI28" i="14"/>
  <c r="AJ28" i="14"/>
  <c r="AI29" i="14"/>
  <c r="AJ29" i="14"/>
  <c r="AI30" i="14"/>
  <c r="AJ30" i="14"/>
  <c r="AI31" i="14"/>
  <c r="AJ31" i="14"/>
  <c r="AI32" i="14"/>
  <c r="AJ32" i="14"/>
  <c r="AI33" i="14"/>
  <c r="AJ33" i="14"/>
  <c r="AI34" i="14"/>
  <c r="AJ34" i="14"/>
  <c r="AI35" i="14"/>
  <c r="AJ35" i="14"/>
  <c r="AI36" i="14"/>
  <c r="AJ36" i="14"/>
  <c r="AI37" i="14"/>
  <c r="AJ37" i="14"/>
  <c r="AI38" i="14"/>
  <c r="AJ38" i="14"/>
  <c r="AI39" i="14"/>
  <c r="AJ39" i="14"/>
  <c r="AI40" i="14"/>
  <c r="AJ40" i="14"/>
  <c r="AI41" i="14"/>
  <c r="AJ41" i="14"/>
  <c r="AI42" i="14"/>
  <c r="AJ42" i="14"/>
  <c r="AI43" i="14"/>
  <c r="AJ43" i="14"/>
  <c r="AI44" i="14"/>
  <c r="AJ44" i="14"/>
  <c r="AI45" i="14"/>
  <c r="AJ45" i="14"/>
  <c r="AI46" i="14"/>
  <c r="AJ46" i="14"/>
  <c r="AI47" i="14"/>
  <c r="AJ47" i="14"/>
  <c r="AI48" i="14"/>
  <c r="AJ48" i="14"/>
  <c r="AI49" i="14"/>
  <c r="AJ49" i="14"/>
  <c r="AI50" i="14"/>
  <c r="AJ50" i="14"/>
  <c r="AI51" i="14"/>
  <c r="AJ51" i="14"/>
  <c r="AI52" i="14"/>
  <c r="AJ52" i="14"/>
  <c r="AI53" i="14"/>
  <c r="AJ53" i="14"/>
  <c r="AI54" i="14"/>
  <c r="AJ54" i="14"/>
  <c r="AI55" i="14"/>
  <c r="AJ55" i="14"/>
  <c r="AI56" i="14"/>
  <c r="AJ56" i="14"/>
  <c r="AI57" i="14"/>
  <c r="AJ57" i="14"/>
  <c r="AI58" i="14"/>
  <c r="AJ58" i="14"/>
  <c r="AI59" i="14"/>
  <c r="AJ59" i="14"/>
  <c r="AI60" i="14"/>
  <c r="AJ60" i="14"/>
  <c r="AI61" i="14"/>
  <c r="AJ61" i="14"/>
  <c r="AI62" i="14"/>
  <c r="AJ62" i="14"/>
  <c r="AI63" i="14"/>
  <c r="AJ63" i="14"/>
  <c r="AI64" i="14"/>
  <c r="AJ64" i="14"/>
  <c r="AI65" i="14"/>
  <c r="AJ65" i="14"/>
  <c r="AI66" i="14"/>
  <c r="AJ66" i="14"/>
  <c r="AI67" i="14"/>
  <c r="AJ67" i="14"/>
  <c r="AI68" i="14"/>
  <c r="AJ68" i="14"/>
  <c r="AI69" i="14"/>
  <c r="AJ69" i="14"/>
  <c r="AI70" i="14"/>
  <c r="AJ70" i="14"/>
  <c r="AI71" i="14"/>
  <c r="AJ71" i="14"/>
  <c r="AI72" i="14"/>
  <c r="AJ72" i="14"/>
  <c r="AI73" i="14"/>
  <c r="AJ73" i="14"/>
  <c r="AI74" i="14"/>
  <c r="AJ74" i="14"/>
  <c r="AI75" i="14"/>
  <c r="AJ75" i="14"/>
  <c r="AI76" i="14"/>
  <c r="AJ76" i="14"/>
  <c r="AI77" i="14"/>
  <c r="AJ77" i="14"/>
  <c r="AI78" i="14"/>
  <c r="AJ78" i="14"/>
  <c r="AI79" i="14"/>
  <c r="AJ79" i="14"/>
  <c r="AI80" i="14"/>
  <c r="AJ80" i="14"/>
  <c r="AI81" i="14"/>
  <c r="AJ81" i="14"/>
  <c r="AI82" i="14"/>
  <c r="AJ82" i="14"/>
  <c r="AI83" i="14"/>
  <c r="AJ83" i="14"/>
  <c r="AI84" i="14"/>
  <c r="AJ84" i="14"/>
  <c r="AI85" i="14"/>
  <c r="AJ85" i="14"/>
  <c r="AI86" i="14"/>
  <c r="AJ86" i="14"/>
  <c r="AI87" i="14"/>
  <c r="AJ87" i="14"/>
  <c r="AI88" i="14"/>
  <c r="AJ88" i="14"/>
  <c r="AI89" i="14"/>
  <c r="AJ89" i="14"/>
  <c r="AI90" i="14"/>
  <c r="AJ90" i="14"/>
  <c r="AI91" i="14"/>
  <c r="AJ91" i="14"/>
  <c r="AI92" i="14"/>
  <c r="AJ92" i="14"/>
  <c r="AI93" i="14"/>
  <c r="AJ93" i="14"/>
  <c r="AI94" i="14"/>
  <c r="AJ94" i="14"/>
  <c r="AI95" i="14"/>
  <c r="AJ95" i="14"/>
  <c r="AI96" i="14"/>
  <c r="AJ96" i="14"/>
  <c r="AI97" i="14"/>
  <c r="AJ97" i="14"/>
  <c r="AI98" i="14"/>
  <c r="AJ98" i="14"/>
  <c r="AI99" i="14"/>
  <c r="AJ99" i="14"/>
  <c r="AI100" i="14"/>
  <c r="AJ100" i="14"/>
  <c r="AI101" i="14"/>
  <c r="AJ101" i="14"/>
  <c r="AI102" i="14"/>
  <c r="AJ102" i="14"/>
  <c r="AI103" i="14"/>
  <c r="AJ103" i="14"/>
  <c r="AI104" i="14"/>
  <c r="AJ104" i="14"/>
  <c r="AI105" i="14"/>
  <c r="AJ105" i="14"/>
  <c r="AI106" i="14"/>
  <c r="AJ106" i="14"/>
  <c r="AI107" i="14"/>
  <c r="AJ107" i="14"/>
  <c r="AI108" i="14"/>
  <c r="AJ108" i="14"/>
  <c r="AI109" i="14"/>
  <c r="AJ109" i="14"/>
  <c r="AI110" i="14"/>
  <c r="AJ110" i="14"/>
  <c r="AI111" i="14"/>
  <c r="AJ111" i="14"/>
  <c r="AI112" i="14"/>
  <c r="AJ112" i="14"/>
  <c r="AI113" i="14"/>
  <c r="AJ113" i="14"/>
  <c r="AI114" i="14"/>
  <c r="AJ114" i="14"/>
  <c r="AI115" i="14"/>
  <c r="AJ115" i="14"/>
  <c r="AI116" i="14"/>
  <c r="AJ116" i="14"/>
  <c r="AI117" i="14"/>
  <c r="AJ117" i="14"/>
  <c r="AI118" i="14"/>
  <c r="AJ118" i="14"/>
  <c r="AI119" i="14"/>
  <c r="AJ119" i="14"/>
  <c r="AI120" i="14"/>
  <c r="AJ120" i="14"/>
  <c r="AI121" i="14"/>
  <c r="AJ121" i="14"/>
  <c r="AI122" i="14"/>
  <c r="AJ122" i="14"/>
  <c r="AI123" i="14"/>
  <c r="AJ123" i="14"/>
  <c r="AI124" i="14"/>
  <c r="AJ124" i="14"/>
  <c r="AI125" i="14"/>
  <c r="AJ125" i="14"/>
  <c r="AI126" i="14"/>
  <c r="AJ126" i="14"/>
  <c r="AI127" i="14"/>
  <c r="AJ127" i="14"/>
  <c r="AI128" i="14"/>
  <c r="AJ128" i="14"/>
  <c r="AI129" i="14"/>
  <c r="AJ129" i="14"/>
  <c r="AI130" i="14"/>
  <c r="AJ130" i="14"/>
  <c r="AI131" i="14"/>
  <c r="AJ131" i="14"/>
  <c r="AI132" i="14"/>
  <c r="AJ132" i="14"/>
  <c r="AI133" i="14"/>
  <c r="AJ133" i="14"/>
  <c r="AI134" i="14"/>
  <c r="AJ134" i="14"/>
  <c r="AI135" i="14"/>
  <c r="AJ135" i="14"/>
  <c r="AI136" i="14"/>
  <c r="AJ136" i="14"/>
  <c r="AI137" i="14"/>
  <c r="AJ137" i="14"/>
  <c r="AI138" i="14"/>
  <c r="AJ138" i="14"/>
  <c r="AI139" i="14"/>
  <c r="AJ139" i="14"/>
  <c r="AI140" i="14"/>
  <c r="AJ140" i="14"/>
  <c r="AI141" i="14"/>
  <c r="AJ141" i="14"/>
  <c r="AI142" i="14"/>
  <c r="AJ142" i="14"/>
  <c r="AI143" i="14"/>
  <c r="AJ143" i="14"/>
  <c r="AI144" i="14"/>
  <c r="AJ144" i="14"/>
  <c r="AI145" i="14"/>
  <c r="AJ145" i="14"/>
  <c r="AI146" i="14"/>
  <c r="AJ146" i="14"/>
  <c r="AI147" i="14"/>
  <c r="AJ147" i="14"/>
  <c r="AI148" i="14"/>
  <c r="AJ148" i="14"/>
  <c r="AI149" i="14"/>
  <c r="AJ149" i="14"/>
  <c r="AI150" i="14"/>
  <c r="AJ150" i="14"/>
  <c r="AI151" i="14"/>
  <c r="AJ151" i="14"/>
  <c r="AI152" i="14"/>
  <c r="AJ152" i="14"/>
  <c r="AI153" i="14"/>
  <c r="AJ153" i="14"/>
  <c r="AI154" i="14"/>
  <c r="AJ154" i="14"/>
  <c r="AI155" i="14"/>
  <c r="AJ155" i="14"/>
  <c r="AI156" i="14"/>
  <c r="AJ156" i="14"/>
  <c r="AI157" i="14"/>
  <c r="AJ157" i="14"/>
  <c r="AI158" i="14"/>
  <c r="AJ158" i="14"/>
  <c r="AI159" i="14"/>
  <c r="AJ159" i="14"/>
  <c r="AI160" i="14"/>
  <c r="AJ160" i="14"/>
  <c r="AI161" i="14"/>
  <c r="AJ161" i="14"/>
  <c r="AI162" i="14"/>
  <c r="AJ162" i="14"/>
  <c r="AI163" i="14"/>
  <c r="AJ163" i="14"/>
  <c r="AI164" i="14"/>
  <c r="AJ164" i="14"/>
  <c r="AI165" i="14"/>
  <c r="AJ165" i="14"/>
  <c r="AI166" i="14"/>
  <c r="AJ166" i="14"/>
  <c r="AI167" i="14"/>
  <c r="AJ167" i="14"/>
  <c r="AI168" i="14"/>
  <c r="AJ168" i="14"/>
  <c r="AI169" i="14"/>
  <c r="AJ169" i="14"/>
  <c r="AI170" i="14"/>
  <c r="AJ170" i="14"/>
  <c r="AI171" i="14"/>
  <c r="AJ171" i="14"/>
  <c r="AI172" i="14"/>
  <c r="AJ172" i="14"/>
  <c r="AI173" i="14"/>
  <c r="AJ173" i="14"/>
  <c r="AI174" i="14"/>
  <c r="AJ174" i="14"/>
  <c r="AI175" i="14"/>
  <c r="AJ175" i="14"/>
  <c r="AI176" i="14"/>
  <c r="AJ176" i="14"/>
  <c r="AI177" i="14"/>
  <c r="AJ177" i="14"/>
  <c r="AI178" i="14"/>
  <c r="AJ178" i="14"/>
  <c r="AI179" i="14"/>
  <c r="AJ179" i="14"/>
  <c r="AI180" i="14"/>
  <c r="AJ180" i="14"/>
  <c r="AI181" i="14"/>
  <c r="AJ181" i="14"/>
  <c r="AI182" i="14"/>
  <c r="AJ182" i="14"/>
  <c r="AI183" i="14"/>
  <c r="AJ183" i="14"/>
  <c r="AI184" i="14"/>
  <c r="AJ184" i="14"/>
  <c r="AI185" i="14"/>
  <c r="AJ185" i="14"/>
  <c r="AI186" i="14"/>
  <c r="AJ186" i="14"/>
  <c r="AI187" i="14"/>
  <c r="AJ187" i="14"/>
  <c r="AI188" i="14"/>
  <c r="AJ188" i="14"/>
  <c r="AI189" i="14"/>
  <c r="AJ189" i="14"/>
  <c r="AI190" i="14"/>
  <c r="AJ190" i="14"/>
  <c r="AI191" i="14"/>
  <c r="AJ191" i="14"/>
  <c r="AI192" i="14"/>
  <c r="AJ192" i="14"/>
  <c r="AI193" i="14"/>
  <c r="AJ193" i="14"/>
  <c r="AI194" i="14"/>
  <c r="AJ194" i="14"/>
  <c r="AI195" i="14"/>
  <c r="AJ195" i="14"/>
  <c r="AI196" i="14"/>
  <c r="AJ196" i="14"/>
  <c r="AI197" i="14"/>
  <c r="AJ197" i="14"/>
  <c r="AI198" i="14"/>
  <c r="AJ198" i="14"/>
  <c r="AI199" i="14"/>
  <c r="AJ199" i="14"/>
  <c r="AI200" i="14"/>
  <c r="AJ200" i="14"/>
  <c r="AI201" i="14"/>
  <c r="AJ201" i="14"/>
  <c r="AI202" i="14"/>
  <c r="AJ202" i="14"/>
  <c r="AI203" i="14"/>
  <c r="AJ203" i="14"/>
  <c r="AI204" i="14"/>
  <c r="AJ204" i="14"/>
  <c r="AI205" i="14"/>
  <c r="AJ205" i="14"/>
  <c r="AI206" i="14"/>
  <c r="AJ206" i="14"/>
  <c r="AI207" i="14"/>
  <c r="AJ207" i="14"/>
  <c r="AI208" i="14"/>
  <c r="AJ208" i="14"/>
  <c r="AI209" i="14"/>
  <c r="AJ209" i="14"/>
  <c r="AI210" i="14"/>
  <c r="AJ210" i="14"/>
  <c r="AI211" i="14"/>
  <c r="AJ211" i="14"/>
  <c r="AI212" i="14"/>
  <c r="AJ212" i="14"/>
  <c r="AI213" i="14"/>
  <c r="AJ213" i="14"/>
  <c r="AI214" i="14"/>
  <c r="AJ214" i="14"/>
  <c r="AI215" i="14"/>
  <c r="AJ215" i="14"/>
  <c r="AI216" i="14"/>
  <c r="AJ216" i="14"/>
  <c r="AI217" i="14"/>
  <c r="AJ217" i="14"/>
  <c r="AI218" i="14"/>
  <c r="AJ218" i="14"/>
  <c r="AI219" i="14"/>
  <c r="AJ219" i="14"/>
  <c r="AI220" i="14"/>
  <c r="AJ220" i="14"/>
  <c r="AI221" i="14"/>
  <c r="AJ221" i="14"/>
  <c r="AI222" i="14"/>
  <c r="AJ222" i="14"/>
  <c r="AI223" i="14"/>
  <c r="AJ223" i="14"/>
  <c r="AI224" i="14"/>
  <c r="AJ224" i="14"/>
  <c r="AI225" i="14"/>
  <c r="AJ225" i="14"/>
  <c r="AI226" i="14"/>
  <c r="AJ226" i="14"/>
  <c r="AI227" i="14"/>
  <c r="AJ227" i="14"/>
  <c r="AI228" i="14"/>
  <c r="AJ228" i="14"/>
  <c r="AI229" i="14"/>
  <c r="AJ229" i="14"/>
  <c r="AI230" i="14"/>
  <c r="AJ230" i="14"/>
  <c r="AI231" i="14"/>
  <c r="AJ231" i="14"/>
  <c r="AI232" i="14"/>
  <c r="AJ232" i="14"/>
  <c r="AI233" i="14"/>
  <c r="AJ233" i="14"/>
  <c r="AI234" i="14"/>
  <c r="AJ234" i="14"/>
  <c r="AI235" i="14"/>
  <c r="AJ235" i="14"/>
  <c r="AI236" i="14"/>
  <c r="AJ236" i="14"/>
  <c r="AI237" i="14"/>
  <c r="AJ237" i="14"/>
  <c r="AI238" i="14"/>
  <c r="AJ238" i="14"/>
  <c r="AI239" i="14"/>
  <c r="AJ239" i="14"/>
  <c r="AI240" i="14"/>
  <c r="AJ240" i="14"/>
  <c r="AI241" i="14"/>
  <c r="AJ241" i="14"/>
  <c r="AI242" i="14"/>
  <c r="AJ242" i="14"/>
  <c r="AI243" i="14"/>
  <c r="AJ243" i="14"/>
  <c r="AI244" i="14"/>
  <c r="AJ244" i="14"/>
  <c r="AI245" i="14"/>
  <c r="AJ245" i="14"/>
  <c r="AI246" i="14"/>
  <c r="AJ246" i="14"/>
  <c r="AI247" i="14"/>
  <c r="AJ247" i="14"/>
  <c r="AI248" i="14"/>
  <c r="AJ248" i="14"/>
  <c r="AI249" i="14"/>
  <c r="AJ249" i="14"/>
  <c r="AI250" i="14"/>
  <c r="AJ250" i="14"/>
  <c r="AI251" i="14"/>
  <c r="AJ251" i="14"/>
  <c r="AI252" i="14"/>
  <c r="AJ252" i="14"/>
  <c r="AI253" i="14"/>
  <c r="AJ253" i="14"/>
  <c r="AI254" i="14"/>
  <c r="AJ254" i="14"/>
  <c r="AI255" i="14"/>
  <c r="AJ255" i="14"/>
  <c r="AI256" i="14"/>
  <c r="AJ256" i="14"/>
  <c r="AI257" i="14"/>
  <c r="AJ257" i="14"/>
  <c r="AI258" i="14"/>
  <c r="AJ258" i="14"/>
  <c r="AI259" i="14"/>
  <c r="AJ259" i="14"/>
  <c r="AJ17" i="14"/>
  <c r="AI17" i="14"/>
  <c r="AJ16" i="14"/>
  <c r="AI16" i="14"/>
  <c r="AG16" i="14"/>
  <c r="AF16" i="14"/>
  <c r="AG260" i="14"/>
  <c r="AF260" i="14"/>
  <c r="AF18" i="14"/>
  <c r="AG18" i="14"/>
  <c r="AF19" i="14"/>
  <c r="AG19" i="14"/>
  <c r="AF20" i="14"/>
  <c r="AG20" i="14"/>
  <c r="AF21" i="14"/>
  <c r="AG21" i="14"/>
  <c r="AF22" i="14"/>
  <c r="AG22" i="14"/>
  <c r="AF23" i="14"/>
  <c r="AG23" i="14"/>
  <c r="AF24" i="14"/>
  <c r="AG24" i="14"/>
  <c r="AF25" i="14"/>
  <c r="AG25" i="14"/>
  <c r="AF26" i="14"/>
  <c r="AG26" i="14"/>
  <c r="AF27" i="14"/>
  <c r="AG27" i="14"/>
  <c r="AF28" i="14"/>
  <c r="AG28" i="14"/>
  <c r="AF29" i="14"/>
  <c r="AG29" i="14"/>
  <c r="AF30" i="14"/>
  <c r="AG30" i="14"/>
  <c r="AF31" i="14"/>
  <c r="AG31" i="14"/>
  <c r="AF32" i="14"/>
  <c r="AG32" i="14"/>
  <c r="AF33" i="14"/>
  <c r="AG33" i="14"/>
  <c r="AF34" i="14"/>
  <c r="AG34" i="14"/>
  <c r="AF35" i="14"/>
  <c r="AG35" i="14"/>
  <c r="AF36" i="14"/>
  <c r="AG36" i="14"/>
  <c r="AF37" i="14"/>
  <c r="AG37" i="14"/>
  <c r="AF38" i="14"/>
  <c r="AG38" i="14"/>
  <c r="AF39" i="14"/>
  <c r="AG39" i="14"/>
  <c r="AF40" i="14"/>
  <c r="AG40" i="14"/>
  <c r="AF41" i="14"/>
  <c r="AG41" i="14"/>
  <c r="AF42" i="14"/>
  <c r="AG42" i="14"/>
  <c r="AF43" i="14"/>
  <c r="AG43" i="14"/>
  <c r="AF44" i="14"/>
  <c r="AG44" i="14"/>
  <c r="AF45" i="14"/>
  <c r="AG45" i="14"/>
  <c r="AF46" i="14"/>
  <c r="AG46" i="14"/>
  <c r="AF47" i="14"/>
  <c r="AG47" i="14"/>
  <c r="AF48" i="14"/>
  <c r="AG48" i="14"/>
  <c r="AF49" i="14"/>
  <c r="AG49" i="14"/>
  <c r="AF50" i="14"/>
  <c r="AG50" i="14"/>
  <c r="AF51" i="14"/>
  <c r="AG51" i="14"/>
  <c r="AF52" i="14"/>
  <c r="AG52" i="14"/>
  <c r="AF53" i="14"/>
  <c r="AG53" i="14"/>
  <c r="AF54" i="14"/>
  <c r="AG54" i="14"/>
  <c r="AF55" i="14"/>
  <c r="AG55" i="14"/>
  <c r="AF56" i="14"/>
  <c r="AG56" i="14"/>
  <c r="AF57" i="14"/>
  <c r="AG57" i="14"/>
  <c r="AF58" i="14"/>
  <c r="AG58" i="14"/>
  <c r="AF59" i="14"/>
  <c r="AG59" i="14"/>
  <c r="AF60" i="14"/>
  <c r="AG60" i="14"/>
  <c r="AF61" i="14"/>
  <c r="AG61" i="14"/>
  <c r="AF62" i="14"/>
  <c r="AG62" i="14"/>
  <c r="AF63" i="14"/>
  <c r="AG63" i="14"/>
  <c r="AF64" i="14"/>
  <c r="AG64" i="14"/>
  <c r="AF65" i="14"/>
  <c r="AG65" i="14"/>
  <c r="AF66" i="14"/>
  <c r="AG66" i="14"/>
  <c r="AF67" i="14"/>
  <c r="AG67" i="14"/>
  <c r="AF68" i="14"/>
  <c r="AG68" i="14"/>
  <c r="AF69" i="14"/>
  <c r="AG69" i="14"/>
  <c r="AF70" i="14"/>
  <c r="AG70" i="14"/>
  <c r="AF71" i="14"/>
  <c r="AG71" i="14"/>
  <c r="AF72" i="14"/>
  <c r="AG72" i="14"/>
  <c r="AF73" i="14"/>
  <c r="AG73" i="14"/>
  <c r="AF74" i="14"/>
  <c r="AG74" i="14"/>
  <c r="AF75" i="14"/>
  <c r="AG75" i="14"/>
  <c r="AF76" i="14"/>
  <c r="AG76" i="14"/>
  <c r="AF77" i="14"/>
  <c r="AG77" i="14"/>
  <c r="AF78" i="14"/>
  <c r="AG78" i="14"/>
  <c r="AF79" i="14"/>
  <c r="AG79" i="14"/>
  <c r="AF80" i="14"/>
  <c r="AG80" i="14"/>
  <c r="AF81" i="14"/>
  <c r="AG81" i="14"/>
  <c r="AF82" i="14"/>
  <c r="AG82" i="14"/>
  <c r="AF83" i="14"/>
  <c r="AG83" i="14"/>
  <c r="AF84" i="14"/>
  <c r="AG84" i="14"/>
  <c r="AF85" i="14"/>
  <c r="AG85" i="14"/>
  <c r="AF86" i="14"/>
  <c r="AG86" i="14"/>
  <c r="AF87" i="14"/>
  <c r="AG87" i="14"/>
  <c r="AF88" i="14"/>
  <c r="AG88" i="14"/>
  <c r="AF89" i="14"/>
  <c r="AG89" i="14"/>
  <c r="AF90" i="14"/>
  <c r="AG90" i="14"/>
  <c r="AF91" i="14"/>
  <c r="AG91" i="14"/>
  <c r="AF92" i="14"/>
  <c r="AG92" i="14"/>
  <c r="AF93" i="14"/>
  <c r="AG93" i="14"/>
  <c r="AF94" i="14"/>
  <c r="AG94" i="14"/>
  <c r="AF95" i="14"/>
  <c r="AG95" i="14"/>
  <c r="AF96" i="14"/>
  <c r="AG96" i="14"/>
  <c r="AF97" i="14"/>
  <c r="AG97" i="14"/>
  <c r="AF98" i="14"/>
  <c r="AG98" i="14"/>
  <c r="AF99" i="14"/>
  <c r="AG99" i="14"/>
  <c r="AF100" i="14"/>
  <c r="AG100" i="14"/>
  <c r="AF101" i="14"/>
  <c r="AG101" i="14"/>
  <c r="AF102" i="14"/>
  <c r="AG102" i="14"/>
  <c r="AF103" i="14"/>
  <c r="AG103" i="14"/>
  <c r="AF104" i="14"/>
  <c r="AG104" i="14"/>
  <c r="AF105" i="14"/>
  <c r="AG105" i="14"/>
  <c r="AF106" i="14"/>
  <c r="AG106" i="14"/>
  <c r="AF107" i="14"/>
  <c r="AG107" i="14"/>
  <c r="AF108" i="14"/>
  <c r="AG108" i="14"/>
  <c r="AF109" i="14"/>
  <c r="AG109" i="14"/>
  <c r="AF110" i="14"/>
  <c r="AG110" i="14"/>
  <c r="AV110" i="14" s="1"/>
  <c r="AF111" i="14"/>
  <c r="AG111" i="14"/>
  <c r="AF112" i="14"/>
  <c r="AG112" i="14"/>
  <c r="AF113" i="14"/>
  <c r="AG113" i="14"/>
  <c r="AF114" i="14"/>
  <c r="AG114" i="14"/>
  <c r="AF115" i="14"/>
  <c r="AG115" i="14"/>
  <c r="AF116" i="14"/>
  <c r="AG116" i="14"/>
  <c r="AF117" i="14"/>
  <c r="AG117" i="14"/>
  <c r="AF118" i="14"/>
  <c r="AG118" i="14"/>
  <c r="AF119" i="14"/>
  <c r="AG119" i="14"/>
  <c r="AF120" i="14"/>
  <c r="AG120" i="14"/>
  <c r="AF121" i="14"/>
  <c r="AG121" i="14"/>
  <c r="AF122" i="14"/>
  <c r="AG122" i="14"/>
  <c r="AF123" i="14"/>
  <c r="AG123" i="14"/>
  <c r="AF124" i="14"/>
  <c r="AG124" i="14"/>
  <c r="AF125" i="14"/>
  <c r="AG125" i="14"/>
  <c r="AF126" i="14"/>
  <c r="AG126" i="14"/>
  <c r="AF127" i="14"/>
  <c r="AG127" i="14"/>
  <c r="AF128" i="14"/>
  <c r="AG128" i="14"/>
  <c r="AF129" i="14"/>
  <c r="AG129" i="14"/>
  <c r="AF130" i="14"/>
  <c r="AG130" i="14"/>
  <c r="AF131" i="14"/>
  <c r="AG131" i="14"/>
  <c r="AF132" i="14"/>
  <c r="AG132" i="14"/>
  <c r="AF133" i="14"/>
  <c r="AG133" i="14"/>
  <c r="AF134" i="14"/>
  <c r="AG134" i="14"/>
  <c r="AF135" i="14"/>
  <c r="AG135" i="14"/>
  <c r="AF136" i="14"/>
  <c r="AG136" i="14"/>
  <c r="AF137" i="14"/>
  <c r="AG137" i="14"/>
  <c r="AF138" i="14"/>
  <c r="AG138" i="14"/>
  <c r="AF139" i="14"/>
  <c r="AG139" i="14"/>
  <c r="AF140" i="14"/>
  <c r="AG140" i="14"/>
  <c r="AF141" i="14"/>
  <c r="AG141" i="14"/>
  <c r="AF142" i="14"/>
  <c r="AG142" i="14"/>
  <c r="AF143" i="14"/>
  <c r="AG143" i="14"/>
  <c r="AF144" i="14"/>
  <c r="AG144" i="14"/>
  <c r="AF145" i="14"/>
  <c r="AG145" i="14"/>
  <c r="AF146" i="14"/>
  <c r="AG146" i="14"/>
  <c r="AF147" i="14"/>
  <c r="AG147" i="14"/>
  <c r="AF148" i="14"/>
  <c r="AG148" i="14"/>
  <c r="AF149" i="14"/>
  <c r="AG149" i="14"/>
  <c r="AV149" i="14" s="1"/>
  <c r="AF150" i="14"/>
  <c r="AG150" i="14"/>
  <c r="AF151" i="14"/>
  <c r="AG151" i="14"/>
  <c r="AF152" i="14"/>
  <c r="AG152" i="14"/>
  <c r="AF153" i="14"/>
  <c r="AG153" i="14"/>
  <c r="AF154" i="14"/>
  <c r="AG154" i="14"/>
  <c r="AF155" i="14"/>
  <c r="AG155" i="14"/>
  <c r="AF156" i="14"/>
  <c r="AG156" i="14"/>
  <c r="AF157" i="14"/>
  <c r="AG157" i="14"/>
  <c r="AF158" i="14"/>
  <c r="AG158" i="14"/>
  <c r="AF159" i="14"/>
  <c r="AG159" i="14"/>
  <c r="AF160" i="14"/>
  <c r="AG160" i="14"/>
  <c r="AF161" i="14"/>
  <c r="AG161" i="14"/>
  <c r="AF162" i="14"/>
  <c r="AG162" i="14"/>
  <c r="AF163" i="14"/>
  <c r="AG163" i="14"/>
  <c r="AF164" i="14"/>
  <c r="AG164" i="14"/>
  <c r="AF165" i="14"/>
  <c r="AG165" i="14"/>
  <c r="AF166" i="14"/>
  <c r="AG166" i="14"/>
  <c r="AF167" i="14"/>
  <c r="AG167" i="14"/>
  <c r="AF168" i="14"/>
  <c r="AG168" i="14"/>
  <c r="AF169" i="14"/>
  <c r="AG169" i="14"/>
  <c r="AF170" i="14"/>
  <c r="AG170" i="14"/>
  <c r="AF171" i="14"/>
  <c r="AG171" i="14"/>
  <c r="AF172" i="14"/>
  <c r="AG172" i="14"/>
  <c r="AF173" i="14"/>
  <c r="AG173" i="14"/>
  <c r="AF174" i="14"/>
  <c r="AG174" i="14"/>
  <c r="AF175" i="14"/>
  <c r="AG175" i="14"/>
  <c r="AF176" i="14"/>
  <c r="AG176" i="14"/>
  <c r="AF177" i="14"/>
  <c r="AG177" i="14"/>
  <c r="AF178" i="14"/>
  <c r="AG178" i="14"/>
  <c r="AF179" i="14"/>
  <c r="AG179" i="14"/>
  <c r="AF180" i="14"/>
  <c r="AG180" i="14"/>
  <c r="AF181" i="14"/>
  <c r="AG181" i="14"/>
  <c r="AF182" i="14"/>
  <c r="AG182" i="14"/>
  <c r="AF183" i="14"/>
  <c r="AG183" i="14"/>
  <c r="AF184" i="14"/>
  <c r="AG184" i="14"/>
  <c r="AF185" i="14"/>
  <c r="AG185" i="14"/>
  <c r="AF186" i="14"/>
  <c r="AG186" i="14"/>
  <c r="AF187" i="14"/>
  <c r="AG187" i="14"/>
  <c r="AF188" i="14"/>
  <c r="AG188" i="14"/>
  <c r="AF189" i="14"/>
  <c r="AG189" i="14"/>
  <c r="AF190" i="14"/>
  <c r="AG190" i="14"/>
  <c r="AF191" i="14"/>
  <c r="AG191" i="14"/>
  <c r="AF192" i="14"/>
  <c r="AG192" i="14"/>
  <c r="AF193" i="14"/>
  <c r="AG193" i="14"/>
  <c r="AF194" i="14"/>
  <c r="AG194" i="14"/>
  <c r="AF195" i="14"/>
  <c r="AG195" i="14"/>
  <c r="AF196" i="14"/>
  <c r="AG196" i="14"/>
  <c r="AF197" i="14"/>
  <c r="AG197" i="14"/>
  <c r="AF198" i="14"/>
  <c r="AG198" i="14"/>
  <c r="AF199" i="14"/>
  <c r="AG199" i="14"/>
  <c r="AF200" i="14"/>
  <c r="AG200" i="14"/>
  <c r="AF201" i="14"/>
  <c r="AG201" i="14"/>
  <c r="AF202" i="14"/>
  <c r="AG202" i="14"/>
  <c r="AF203" i="14"/>
  <c r="AG203" i="14"/>
  <c r="AF204" i="14"/>
  <c r="AG204" i="14"/>
  <c r="AF205" i="14"/>
  <c r="AG205" i="14"/>
  <c r="AF206" i="14"/>
  <c r="AG206" i="14"/>
  <c r="AF207" i="14"/>
  <c r="AG207" i="14"/>
  <c r="AF208" i="14"/>
  <c r="AG208" i="14"/>
  <c r="AF209" i="14"/>
  <c r="AG209" i="14"/>
  <c r="AF210" i="14"/>
  <c r="AG210" i="14"/>
  <c r="AF211" i="14"/>
  <c r="AG211" i="14"/>
  <c r="AF212" i="14"/>
  <c r="AG212" i="14"/>
  <c r="AF213" i="14"/>
  <c r="AG213" i="14"/>
  <c r="AF214" i="14"/>
  <c r="AG214" i="14"/>
  <c r="AF215" i="14"/>
  <c r="AG215" i="14"/>
  <c r="AF216" i="14"/>
  <c r="AG216" i="14"/>
  <c r="AF217" i="14"/>
  <c r="AG217" i="14"/>
  <c r="AF218" i="14"/>
  <c r="AG218" i="14"/>
  <c r="AF219" i="14"/>
  <c r="AG219" i="14"/>
  <c r="AF220" i="14"/>
  <c r="AG220" i="14"/>
  <c r="AF221" i="14"/>
  <c r="AG221" i="14"/>
  <c r="AF222" i="14"/>
  <c r="AG222" i="14"/>
  <c r="AF223" i="14"/>
  <c r="AG223" i="14"/>
  <c r="AF224" i="14"/>
  <c r="AG224" i="14"/>
  <c r="AF225" i="14"/>
  <c r="AG225" i="14"/>
  <c r="AF226" i="14"/>
  <c r="AG226" i="14"/>
  <c r="AF227" i="14"/>
  <c r="AG227" i="14"/>
  <c r="AF228" i="14"/>
  <c r="AG228" i="14"/>
  <c r="AF229" i="14"/>
  <c r="AG229" i="14"/>
  <c r="AF230" i="14"/>
  <c r="AG230" i="14"/>
  <c r="AF231" i="14"/>
  <c r="AG231" i="14"/>
  <c r="AF232" i="14"/>
  <c r="AG232" i="14"/>
  <c r="AF233" i="14"/>
  <c r="AG233" i="14"/>
  <c r="AF234" i="14"/>
  <c r="AG234" i="14"/>
  <c r="AF235" i="14"/>
  <c r="AG235" i="14"/>
  <c r="AF236" i="14"/>
  <c r="AG236" i="14"/>
  <c r="AF237" i="14"/>
  <c r="AG237" i="14"/>
  <c r="AF238" i="14"/>
  <c r="AG238" i="14"/>
  <c r="AF239" i="14"/>
  <c r="AG239" i="14"/>
  <c r="AF240" i="14"/>
  <c r="AG240" i="14"/>
  <c r="AF241" i="14"/>
  <c r="AG241" i="14"/>
  <c r="AF242" i="14"/>
  <c r="AG242" i="14"/>
  <c r="AF243" i="14"/>
  <c r="AG243" i="14"/>
  <c r="AF244" i="14"/>
  <c r="AG244" i="14"/>
  <c r="AF245" i="14"/>
  <c r="AG245" i="14"/>
  <c r="AF246" i="14"/>
  <c r="AG246" i="14"/>
  <c r="AF247" i="14"/>
  <c r="AG247" i="14"/>
  <c r="AF248" i="14"/>
  <c r="AG248" i="14"/>
  <c r="AF249" i="14"/>
  <c r="AG249" i="14"/>
  <c r="AF250" i="14"/>
  <c r="AG250" i="14"/>
  <c r="AF251" i="14"/>
  <c r="AG251" i="14"/>
  <c r="AF252" i="14"/>
  <c r="AG252" i="14"/>
  <c r="AF253" i="14"/>
  <c r="AG253" i="14"/>
  <c r="AF254" i="14"/>
  <c r="AG254" i="14"/>
  <c r="AF255" i="14"/>
  <c r="AG255" i="14"/>
  <c r="AF256" i="14"/>
  <c r="AG256" i="14"/>
  <c r="AF257" i="14"/>
  <c r="AG257" i="14"/>
  <c r="AF258" i="14"/>
  <c r="AG258" i="14"/>
  <c r="AF259" i="14"/>
  <c r="AG259" i="14"/>
  <c r="AG17" i="14"/>
  <c r="AF17" i="14"/>
  <c r="AD260" i="14"/>
  <c r="AC260" i="14"/>
  <c r="AC18" i="14"/>
  <c r="AD18" i="14"/>
  <c r="AC19" i="14"/>
  <c r="AD19" i="14"/>
  <c r="AC20" i="14"/>
  <c r="AD20" i="14"/>
  <c r="AC21" i="14"/>
  <c r="AD21" i="14"/>
  <c r="AC22" i="14"/>
  <c r="AD22" i="14"/>
  <c r="AC23" i="14"/>
  <c r="AD23" i="14"/>
  <c r="AC24" i="14"/>
  <c r="AD24" i="14"/>
  <c r="AC25" i="14"/>
  <c r="AD25" i="14"/>
  <c r="AC26" i="14"/>
  <c r="AD26" i="14"/>
  <c r="AC27" i="14"/>
  <c r="AD27" i="14"/>
  <c r="AC28" i="14"/>
  <c r="AD28" i="14"/>
  <c r="AC29" i="14"/>
  <c r="AD29" i="14"/>
  <c r="AC30" i="14"/>
  <c r="AD30" i="14"/>
  <c r="AC31" i="14"/>
  <c r="AD31" i="14"/>
  <c r="AC32" i="14"/>
  <c r="AD32" i="14"/>
  <c r="AC33" i="14"/>
  <c r="AD33" i="14"/>
  <c r="AC34" i="14"/>
  <c r="AD34" i="14"/>
  <c r="AC35" i="14"/>
  <c r="AD35" i="14"/>
  <c r="AC36" i="14"/>
  <c r="AD36" i="14"/>
  <c r="AC37" i="14"/>
  <c r="AD37" i="14"/>
  <c r="AC38" i="14"/>
  <c r="AD38" i="14"/>
  <c r="AC39" i="14"/>
  <c r="AD39" i="14"/>
  <c r="AC40" i="14"/>
  <c r="AD40" i="14"/>
  <c r="AC41" i="14"/>
  <c r="AD41" i="14"/>
  <c r="AC42" i="14"/>
  <c r="AD42" i="14"/>
  <c r="AC43" i="14"/>
  <c r="AD43" i="14"/>
  <c r="AC44" i="14"/>
  <c r="AD44" i="14"/>
  <c r="AC45" i="14"/>
  <c r="AD45" i="14"/>
  <c r="AC46" i="14"/>
  <c r="AD46" i="14"/>
  <c r="AC47" i="14"/>
  <c r="AD47" i="14"/>
  <c r="AC48" i="14"/>
  <c r="AD48" i="14"/>
  <c r="AC49" i="14"/>
  <c r="AD49" i="14"/>
  <c r="AC50" i="14"/>
  <c r="AD50" i="14"/>
  <c r="AC51" i="14"/>
  <c r="AD51" i="14"/>
  <c r="AC52" i="14"/>
  <c r="AD52" i="14"/>
  <c r="AC53" i="14"/>
  <c r="AD53" i="14"/>
  <c r="AC54" i="14"/>
  <c r="AD54" i="14"/>
  <c r="AC55" i="14"/>
  <c r="AD55" i="14"/>
  <c r="AC56" i="14"/>
  <c r="AD56" i="14"/>
  <c r="AC57" i="14"/>
  <c r="AD57" i="14"/>
  <c r="AC58" i="14"/>
  <c r="AD58" i="14"/>
  <c r="AC59" i="14"/>
  <c r="AD59" i="14"/>
  <c r="AC60" i="14"/>
  <c r="AD60" i="14"/>
  <c r="AC61" i="14"/>
  <c r="AD61" i="14"/>
  <c r="AC62" i="14"/>
  <c r="AD62" i="14"/>
  <c r="AC63" i="14"/>
  <c r="AD63" i="14"/>
  <c r="AC64" i="14"/>
  <c r="AD64" i="14"/>
  <c r="AC65" i="14"/>
  <c r="AD65" i="14"/>
  <c r="AC66" i="14"/>
  <c r="AD66" i="14"/>
  <c r="AC67" i="14"/>
  <c r="AD67" i="14"/>
  <c r="AC68" i="14"/>
  <c r="AD68" i="14"/>
  <c r="AC69" i="14"/>
  <c r="AD69" i="14"/>
  <c r="AC70" i="14"/>
  <c r="AD70" i="14"/>
  <c r="AC71" i="14"/>
  <c r="AD71" i="14"/>
  <c r="AC72" i="14"/>
  <c r="AD72" i="14"/>
  <c r="AC73" i="14"/>
  <c r="AD73" i="14"/>
  <c r="AC74" i="14"/>
  <c r="AD74" i="14"/>
  <c r="AC75" i="14"/>
  <c r="AD75" i="14"/>
  <c r="AC76" i="14"/>
  <c r="AD76" i="14"/>
  <c r="AC77" i="14"/>
  <c r="AD77" i="14"/>
  <c r="AC78" i="14"/>
  <c r="AD78" i="14"/>
  <c r="AC79" i="14"/>
  <c r="AD79" i="14"/>
  <c r="AC80" i="14"/>
  <c r="AD80" i="14"/>
  <c r="AC81" i="14"/>
  <c r="AD81" i="14"/>
  <c r="AC82" i="14"/>
  <c r="AD82" i="14"/>
  <c r="AC83" i="14"/>
  <c r="AD83" i="14"/>
  <c r="AC84" i="14"/>
  <c r="AD84" i="14"/>
  <c r="AC85" i="14"/>
  <c r="AD85" i="14"/>
  <c r="AC86" i="14"/>
  <c r="AD86" i="14"/>
  <c r="AC87" i="14"/>
  <c r="AD87" i="14"/>
  <c r="AC88" i="14"/>
  <c r="AD88" i="14"/>
  <c r="AC89" i="14"/>
  <c r="AD89" i="14"/>
  <c r="AC90" i="14"/>
  <c r="AD90" i="14"/>
  <c r="AC91" i="14"/>
  <c r="AD91" i="14"/>
  <c r="AC92" i="14"/>
  <c r="AD92" i="14"/>
  <c r="AC93" i="14"/>
  <c r="AD93" i="14"/>
  <c r="AC94" i="14"/>
  <c r="AD94" i="14"/>
  <c r="AC95" i="14"/>
  <c r="AD95" i="14"/>
  <c r="AC96" i="14"/>
  <c r="AD96" i="14"/>
  <c r="AC97" i="14"/>
  <c r="AD97" i="14"/>
  <c r="AC98" i="14"/>
  <c r="AD98" i="14"/>
  <c r="AC99" i="14"/>
  <c r="AD99" i="14"/>
  <c r="AC100" i="14"/>
  <c r="AD100" i="14"/>
  <c r="AC101" i="14"/>
  <c r="AD101" i="14"/>
  <c r="AC102" i="14"/>
  <c r="AD102" i="14"/>
  <c r="AC103" i="14"/>
  <c r="AD103" i="14"/>
  <c r="AC104" i="14"/>
  <c r="AD104" i="14"/>
  <c r="AC105" i="14"/>
  <c r="AD105" i="14"/>
  <c r="AC106" i="14"/>
  <c r="AD106" i="14"/>
  <c r="AC107" i="14"/>
  <c r="AD107" i="14"/>
  <c r="AC108" i="14"/>
  <c r="AD108" i="14"/>
  <c r="AC109" i="14"/>
  <c r="AD109" i="14"/>
  <c r="AC110" i="14"/>
  <c r="AD110" i="14"/>
  <c r="AC111" i="14"/>
  <c r="AD111" i="14"/>
  <c r="AC112" i="14"/>
  <c r="AD112" i="14"/>
  <c r="AC113" i="14"/>
  <c r="AD113" i="14"/>
  <c r="AC114" i="14"/>
  <c r="AD114" i="14"/>
  <c r="AC115" i="14"/>
  <c r="AD115" i="14"/>
  <c r="AC116" i="14"/>
  <c r="AD116" i="14"/>
  <c r="AC117" i="14"/>
  <c r="AD117" i="14"/>
  <c r="AC118" i="14"/>
  <c r="AD118" i="14"/>
  <c r="AC119" i="14"/>
  <c r="AD119" i="14"/>
  <c r="AC120" i="14"/>
  <c r="AD120" i="14"/>
  <c r="AC121" i="14"/>
  <c r="AD121" i="14"/>
  <c r="AC122" i="14"/>
  <c r="AD122" i="14"/>
  <c r="AC123" i="14"/>
  <c r="AD123" i="14"/>
  <c r="AC124" i="14"/>
  <c r="AD124" i="14"/>
  <c r="AC125" i="14"/>
  <c r="AD125" i="14"/>
  <c r="AC126" i="14"/>
  <c r="AD126" i="14"/>
  <c r="AC127" i="14"/>
  <c r="AD127" i="14"/>
  <c r="AC128" i="14"/>
  <c r="AD128" i="14"/>
  <c r="AC129" i="14"/>
  <c r="AD129" i="14"/>
  <c r="AC130" i="14"/>
  <c r="AD130" i="14"/>
  <c r="AC131" i="14"/>
  <c r="AD131" i="14"/>
  <c r="AC132" i="14"/>
  <c r="AD132" i="14"/>
  <c r="AC133" i="14"/>
  <c r="AD133" i="14"/>
  <c r="AC134" i="14"/>
  <c r="AD134" i="14"/>
  <c r="AC135" i="14"/>
  <c r="AD135" i="14"/>
  <c r="AC136" i="14"/>
  <c r="AD136" i="14"/>
  <c r="AC137" i="14"/>
  <c r="AD137" i="14"/>
  <c r="AC138" i="14"/>
  <c r="AD138" i="14"/>
  <c r="AC139" i="14"/>
  <c r="AD139" i="14"/>
  <c r="AC140" i="14"/>
  <c r="AD140" i="14"/>
  <c r="AC141" i="14"/>
  <c r="AD141" i="14"/>
  <c r="AC142" i="14"/>
  <c r="AD142" i="14"/>
  <c r="AC143" i="14"/>
  <c r="AD143" i="14"/>
  <c r="AC144" i="14"/>
  <c r="AD144" i="14"/>
  <c r="AC145" i="14"/>
  <c r="AD145" i="14"/>
  <c r="AC146" i="14"/>
  <c r="AD146" i="14"/>
  <c r="AC147" i="14"/>
  <c r="AD147" i="14"/>
  <c r="AC148" i="14"/>
  <c r="AD148" i="14"/>
  <c r="AC149" i="14"/>
  <c r="AD149" i="14"/>
  <c r="AC150" i="14"/>
  <c r="AD150" i="14"/>
  <c r="AC151" i="14"/>
  <c r="AD151" i="14"/>
  <c r="AC152" i="14"/>
  <c r="AD152" i="14"/>
  <c r="AC153" i="14"/>
  <c r="AD153" i="14"/>
  <c r="AC154" i="14"/>
  <c r="AD154" i="14"/>
  <c r="AC155" i="14"/>
  <c r="AD155" i="14"/>
  <c r="AC156" i="14"/>
  <c r="AD156" i="14"/>
  <c r="AC157" i="14"/>
  <c r="AD157" i="14"/>
  <c r="AC158" i="14"/>
  <c r="AD158" i="14"/>
  <c r="AC159" i="14"/>
  <c r="AD159" i="14"/>
  <c r="AC160" i="14"/>
  <c r="AD160" i="14"/>
  <c r="AC161" i="14"/>
  <c r="AD161" i="14"/>
  <c r="AC162" i="14"/>
  <c r="AD162" i="14"/>
  <c r="AC163" i="14"/>
  <c r="AD163" i="14"/>
  <c r="AC164" i="14"/>
  <c r="AD164" i="14"/>
  <c r="AC165" i="14"/>
  <c r="AD165" i="14"/>
  <c r="AC166" i="14"/>
  <c r="AD166" i="14"/>
  <c r="AC167" i="14"/>
  <c r="AD167" i="14"/>
  <c r="AC168" i="14"/>
  <c r="AD168" i="14"/>
  <c r="AC169" i="14"/>
  <c r="AD169" i="14"/>
  <c r="AC170" i="14"/>
  <c r="AD170" i="14"/>
  <c r="AC171" i="14"/>
  <c r="AD171" i="14"/>
  <c r="AC172" i="14"/>
  <c r="AD172" i="14"/>
  <c r="AC173" i="14"/>
  <c r="AD173" i="14"/>
  <c r="AC174" i="14"/>
  <c r="AD174" i="14"/>
  <c r="AC175" i="14"/>
  <c r="AD175" i="14"/>
  <c r="AC176" i="14"/>
  <c r="AD176" i="14"/>
  <c r="AC177" i="14"/>
  <c r="AD177" i="14"/>
  <c r="AC178" i="14"/>
  <c r="AD178" i="14"/>
  <c r="AC179" i="14"/>
  <c r="AD179" i="14"/>
  <c r="AC180" i="14"/>
  <c r="AD180" i="14"/>
  <c r="AC181" i="14"/>
  <c r="AD181" i="14"/>
  <c r="AC182" i="14"/>
  <c r="AD182" i="14"/>
  <c r="AC183" i="14"/>
  <c r="AD183" i="14"/>
  <c r="AC184" i="14"/>
  <c r="AD184" i="14"/>
  <c r="AC185" i="14"/>
  <c r="AD185" i="14"/>
  <c r="AC186" i="14"/>
  <c r="AD186" i="14"/>
  <c r="AC187" i="14"/>
  <c r="AD187" i="14"/>
  <c r="AC188" i="14"/>
  <c r="AD188" i="14"/>
  <c r="AC189" i="14"/>
  <c r="AD189" i="14"/>
  <c r="AC190" i="14"/>
  <c r="AD190" i="14"/>
  <c r="AC191" i="14"/>
  <c r="AD191" i="14"/>
  <c r="AC192" i="14"/>
  <c r="AD192" i="14"/>
  <c r="AC193" i="14"/>
  <c r="AD193" i="14"/>
  <c r="AC194" i="14"/>
  <c r="AD194" i="14"/>
  <c r="AC195" i="14"/>
  <c r="AD195" i="14"/>
  <c r="AC196" i="14"/>
  <c r="AD196" i="14"/>
  <c r="AC197" i="14"/>
  <c r="AD197" i="14"/>
  <c r="AC198" i="14"/>
  <c r="AD198" i="14"/>
  <c r="AC199" i="14"/>
  <c r="AD199" i="14"/>
  <c r="AC200" i="14"/>
  <c r="AD200" i="14"/>
  <c r="AC201" i="14"/>
  <c r="AD201" i="14"/>
  <c r="AC202" i="14"/>
  <c r="AD202" i="14"/>
  <c r="AC203" i="14"/>
  <c r="AD203" i="14"/>
  <c r="AC204" i="14"/>
  <c r="AD204" i="14"/>
  <c r="AC205" i="14"/>
  <c r="AD205" i="14"/>
  <c r="AC206" i="14"/>
  <c r="AD206" i="14"/>
  <c r="AC207" i="14"/>
  <c r="AD207" i="14"/>
  <c r="AC208" i="14"/>
  <c r="AD208" i="14"/>
  <c r="AC209" i="14"/>
  <c r="AD209" i="14"/>
  <c r="AC210" i="14"/>
  <c r="AD210" i="14"/>
  <c r="AC211" i="14"/>
  <c r="AD211" i="14"/>
  <c r="AC212" i="14"/>
  <c r="AD212" i="14"/>
  <c r="AC213" i="14"/>
  <c r="AD213" i="14"/>
  <c r="AC214" i="14"/>
  <c r="AD214" i="14"/>
  <c r="AC215" i="14"/>
  <c r="AD215" i="14"/>
  <c r="AC216" i="14"/>
  <c r="AD216" i="14"/>
  <c r="AC217" i="14"/>
  <c r="AD217" i="14"/>
  <c r="AC218" i="14"/>
  <c r="AD218" i="14"/>
  <c r="AC219" i="14"/>
  <c r="AD219" i="14"/>
  <c r="AC220" i="14"/>
  <c r="AD220" i="14"/>
  <c r="AC221" i="14"/>
  <c r="AD221" i="14"/>
  <c r="AC222" i="14"/>
  <c r="AD222" i="14"/>
  <c r="AC223" i="14"/>
  <c r="AD223" i="14"/>
  <c r="AC224" i="14"/>
  <c r="AD224" i="14"/>
  <c r="AC225" i="14"/>
  <c r="AD225" i="14"/>
  <c r="AC226" i="14"/>
  <c r="AD226" i="14"/>
  <c r="AC227" i="14"/>
  <c r="AD227" i="14"/>
  <c r="AC228" i="14"/>
  <c r="AD228" i="14"/>
  <c r="AC229" i="14"/>
  <c r="AD229" i="14"/>
  <c r="AC230" i="14"/>
  <c r="AD230" i="14"/>
  <c r="AC231" i="14"/>
  <c r="AD231" i="14"/>
  <c r="AC232" i="14"/>
  <c r="AD232" i="14"/>
  <c r="AC233" i="14"/>
  <c r="AD233" i="14"/>
  <c r="AC234" i="14"/>
  <c r="AD234" i="14"/>
  <c r="AC235" i="14"/>
  <c r="AD235" i="14"/>
  <c r="AC236" i="14"/>
  <c r="AD236" i="14"/>
  <c r="AC237" i="14"/>
  <c r="AD237" i="14"/>
  <c r="AC238" i="14"/>
  <c r="AD238" i="14"/>
  <c r="AC239" i="14"/>
  <c r="AD239" i="14"/>
  <c r="AC240" i="14"/>
  <c r="AD240" i="14"/>
  <c r="AC241" i="14"/>
  <c r="AD241" i="14"/>
  <c r="AC242" i="14"/>
  <c r="AD242" i="14"/>
  <c r="AC243" i="14"/>
  <c r="AD243" i="14"/>
  <c r="AC244" i="14"/>
  <c r="AD244" i="14"/>
  <c r="AC245" i="14"/>
  <c r="AD245" i="14"/>
  <c r="AC246" i="14"/>
  <c r="AD246" i="14"/>
  <c r="AC247" i="14"/>
  <c r="AD247" i="14"/>
  <c r="AC248" i="14"/>
  <c r="AD248" i="14"/>
  <c r="AC249" i="14"/>
  <c r="AD249" i="14"/>
  <c r="AC250" i="14"/>
  <c r="AD250" i="14"/>
  <c r="AC251" i="14"/>
  <c r="AD251" i="14"/>
  <c r="AC252" i="14"/>
  <c r="AD252" i="14"/>
  <c r="AC253" i="14"/>
  <c r="AD253" i="14"/>
  <c r="AC254" i="14"/>
  <c r="AD254" i="14"/>
  <c r="AC255" i="14"/>
  <c r="AD255" i="14"/>
  <c r="AC256" i="14"/>
  <c r="AD256" i="14"/>
  <c r="AC257" i="14"/>
  <c r="AD257" i="14"/>
  <c r="AC258" i="14"/>
  <c r="AD258" i="14"/>
  <c r="AC259" i="14"/>
  <c r="AD259" i="14"/>
  <c r="AD17" i="14"/>
  <c r="AC17" i="14"/>
  <c r="AD16" i="14"/>
  <c r="AC16" i="14"/>
  <c r="AA260" i="14"/>
  <c r="Z260" i="14"/>
  <c r="Z18" i="14"/>
  <c r="AA18" i="14"/>
  <c r="Z19" i="14"/>
  <c r="AA19" i="14"/>
  <c r="Z20" i="14"/>
  <c r="AA20" i="14"/>
  <c r="Z21" i="14"/>
  <c r="AA21" i="14"/>
  <c r="Z22" i="14"/>
  <c r="AA22" i="14"/>
  <c r="Z23" i="14"/>
  <c r="AA23" i="14"/>
  <c r="Z24" i="14"/>
  <c r="AA24" i="14"/>
  <c r="Z25" i="14"/>
  <c r="AA25" i="14"/>
  <c r="Z26" i="14"/>
  <c r="AA26" i="14"/>
  <c r="Z27" i="14"/>
  <c r="AA27" i="14"/>
  <c r="Z28" i="14"/>
  <c r="AA28" i="14"/>
  <c r="Z29" i="14"/>
  <c r="AA29" i="14"/>
  <c r="Z30" i="14"/>
  <c r="AA30" i="14"/>
  <c r="Z31" i="14"/>
  <c r="AA31" i="14"/>
  <c r="Z32" i="14"/>
  <c r="AA32" i="14"/>
  <c r="Z33" i="14"/>
  <c r="AA33" i="14"/>
  <c r="Z34" i="14"/>
  <c r="AA34" i="14"/>
  <c r="Z35" i="14"/>
  <c r="AA35" i="14"/>
  <c r="Z36" i="14"/>
  <c r="AA36" i="14"/>
  <c r="Z37" i="14"/>
  <c r="AA37" i="14"/>
  <c r="Z38" i="14"/>
  <c r="AA38" i="14"/>
  <c r="Z39" i="14"/>
  <c r="AA39" i="14"/>
  <c r="Z40" i="14"/>
  <c r="AA40" i="14"/>
  <c r="Z41" i="14"/>
  <c r="AA41" i="14"/>
  <c r="Z42" i="14"/>
  <c r="AA42" i="14"/>
  <c r="Z43" i="14"/>
  <c r="AA43" i="14"/>
  <c r="Z44" i="14"/>
  <c r="AA44" i="14"/>
  <c r="Z45" i="14"/>
  <c r="AA45" i="14"/>
  <c r="Z46" i="14"/>
  <c r="AA46" i="14"/>
  <c r="Z47" i="14"/>
  <c r="AA47" i="14"/>
  <c r="Z48" i="14"/>
  <c r="AA48" i="14"/>
  <c r="Z49" i="14"/>
  <c r="AA49" i="14"/>
  <c r="Z50" i="14"/>
  <c r="AA50" i="14"/>
  <c r="Z51" i="14"/>
  <c r="AA51" i="14"/>
  <c r="Z52" i="14"/>
  <c r="AA52" i="14"/>
  <c r="Z53" i="14"/>
  <c r="AA53" i="14"/>
  <c r="Z54" i="14"/>
  <c r="AA54" i="14"/>
  <c r="Z55" i="14"/>
  <c r="AA55" i="14"/>
  <c r="Z56" i="14"/>
  <c r="AA56" i="14"/>
  <c r="Z57" i="14"/>
  <c r="AA57" i="14"/>
  <c r="Z58" i="14"/>
  <c r="AA58" i="14"/>
  <c r="Z59" i="14"/>
  <c r="AA59" i="14"/>
  <c r="Z60" i="14"/>
  <c r="AA60" i="14"/>
  <c r="Z61" i="14"/>
  <c r="AA61" i="14"/>
  <c r="Z62" i="14"/>
  <c r="AA62" i="14"/>
  <c r="Z63" i="14"/>
  <c r="AA63" i="14"/>
  <c r="Z64" i="14"/>
  <c r="AA64" i="14"/>
  <c r="Z65" i="14"/>
  <c r="AA65" i="14"/>
  <c r="Z66" i="14"/>
  <c r="AA66" i="14"/>
  <c r="Z67" i="14"/>
  <c r="AA67" i="14"/>
  <c r="Z68" i="14"/>
  <c r="AA68" i="14"/>
  <c r="Z69" i="14"/>
  <c r="AA69" i="14"/>
  <c r="Z70" i="14"/>
  <c r="AA70" i="14"/>
  <c r="Z71" i="14"/>
  <c r="AA71" i="14"/>
  <c r="Z72" i="14"/>
  <c r="AA72" i="14"/>
  <c r="Z73" i="14"/>
  <c r="AA73" i="14"/>
  <c r="Z74" i="14"/>
  <c r="AA74" i="14"/>
  <c r="Z75" i="14"/>
  <c r="AA75" i="14"/>
  <c r="Z76" i="14"/>
  <c r="AA76" i="14"/>
  <c r="Z77" i="14"/>
  <c r="AA77" i="14"/>
  <c r="Z78" i="14"/>
  <c r="AA78" i="14"/>
  <c r="Z79" i="14"/>
  <c r="AA79" i="14"/>
  <c r="Z80" i="14"/>
  <c r="AA80" i="14"/>
  <c r="Z81" i="14"/>
  <c r="AA81" i="14"/>
  <c r="Z82" i="14"/>
  <c r="AA82" i="14"/>
  <c r="Z83" i="14"/>
  <c r="AA83" i="14"/>
  <c r="Z84" i="14"/>
  <c r="AA84" i="14"/>
  <c r="Z85" i="14"/>
  <c r="AA85" i="14"/>
  <c r="Z86" i="14"/>
  <c r="AA86" i="14"/>
  <c r="Z87" i="14"/>
  <c r="AA87" i="14"/>
  <c r="Z88" i="14"/>
  <c r="AA88" i="14"/>
  <c r="Z89" i="14"/>
  <c r="AA89" i="14"/>
  <c r="Z90" i="14"/>
  <c r="AA90" i="14"/>
  <c r="Z91" i="14"/>
  <c r="AA91" i="14"/>
  <c r="Z92" i="14"/>
  <c r="AA92" i="14"/>
  <c r="Z93" i="14"/>
  <c r="AA93" i="14"/>
  <c r="Z94" i="14"/>
  <c r="AA94" i="14"/>
  <c r="Z95" i="14"/>
  <c r="AA95" i="14"/>
  <c r="Z96" i="14"/>
  <c r="AA96" i="14"/>
  <c r="Z97" i="14"/>
  <c r="AA97" i="14"/>
  <c r="Z98" i="14"/>
  <c r="AA98" i="14"/>
  <c r="Z99" i="14"/>
  <c r="AA99" i="14"/>
  <c r="Z100" i="14"/>
  <c r="AA100" i="14"/>
  <c r="Z101" i="14"/>
  <c r="AA101" i="14"/>
  <c r="Z102" i="14"/>
  <c r="AA102" i="14"/>
  <c r="Z103" i="14"/>
  <c r="AA103" i="14"/>
  <c r="Z104" i="14"/>
  <c r="AA104" i="14"/>
  <c r="Z105" i="14"/>
  <c r="AA105" i="14"/>
  <c r="Z106" i="14"/>
  <c r="AA106" i="14"/>
  <c r="Z107" i="14"/>
  <c r="AA107" i="14"/>
  <c r="Z108" i="14"/>
  <c r="AA108" i="14"/>
  <c r="Z109" i="14"/>
  <c r="AA109" i="14"/>
  <c r="Z110" i="14"/>
  <c r="AA110" i="14"/>
  <c r="Z111" i="14"/>
  <c r="AA111" i="14"/>
  <c r="Z112" i="14"/>
  <c r="AA112" i="14"/>
  <c r="Z113" i="14"/>
  <c r="AA113" i="14"/>
  <c r="Z114" i="14"/>
  <c r="AA114" i="14"/>
  <c r="Z115" i="14"/>
  <c r="AA115" i="14"/>
  <c r="Z116" i="14"/>
  <c r="AA116" i="14"/>
  <c r="Z117" i="14"/>
  <c r="AA117" i="14"/>
  <c r="Z118" i="14"/>
  <c r="AA118" i="14"/>
  <c r="Z119" i="14"/>
  <c r="AA119" i="14"/>
  <c r="Z120" i="14"/>
  <c r="AA120" i="14"/>
  <c r="Z121" i="14"/>
  <c r="AA121" i="14"/>
  <c r="Z122" i="14"/>
  <c r="AA122" i="14"/>
  <c r="Z123" i="14"/>
  <c r="AA123" i="14"/>
  <c r="Z124" i="14"/>
  <c r="AA124" i="14"/>
  <c r="Z125" i="14"/>
  <c r="AA125" i="14"/>
  <c r="Z126" i="14"/>
  <c r="AA126" i="14"/>
  <c r="Z127" i="14"/>
  <c r="AA127" i="14"/>
  <c r="Z128" i="14"/>
  <c r="AA128" i="14"/>
  <c r="Z129" i="14"/>
  <c r="AA129" i="14"/>
  <c r="Z130" i="14"/>
  <c r="AA130" i="14"/>
  <c r="Z131" i="14"/>
  <c r="AA131" i="14"/>
  <c r="Z132" i="14"/>
  <c r="AA132" i="14"/>
  <c r="Z133" i="14"/>
  <c r="AA133" i="14"/>
  <c r="Z134" i="14"/>
  <c r="AA134" i="14"/>
  <c r="Z135" i="14"/>
  <c r="AA135" i="14"/>
  <c r="Z136" i="14"/>
  <c r="AA136" i="14"/>
  <c r="Z137" i="14"/>
  <c r="AA137" i="14"/>
  <c r="Z138" i="14"/>
  <c r="AA138" i="14"/>
  <c r="Z139" i="14"/>
  <c r="AA139" i="14"/>
  <c r="Z140" i="14"/>
  <c r="AA140" i="14"/>
  <c r="Z141" i="14"/>
  <c r="AA141" i="14"/>
  <c r="Z142" i="14"/>
  <c r="AA142" i="14"/>
  <c r="Z143" i="14"/>
  <c r="AA143" i="14"/>
  <c r="Z144" i="14"/>
  <c r="AA144" i="14"/>
  <c r="Z145" i="14"/>
  <c r="AA145" i="14"/>
  <c r="Z146" i="14"/>
  <c r="AA146" i="14"/>
  <c r="Z147" i="14"/>
  <c r="AA147" i="14"/>
  <c r="Z148" i="14"/>
  <c r="AA148" i="14"/>
  <c r="Z149" i="14"/>
  <c r="AA149" i="14"/>
  <c r="Z150" i="14"/>
  <c r="AA150" i="14"/>
  <c r="Z151" i="14"/>
  <c r="AA151" i="14"/>
  <c r="Z152" i="14"/>
  <c r="AA152" i="14"/>
  <c r="Z153" i="14"/>
  <c r="AA153" i="14"/>
  <c r="Z154" i="14"/>
  <c r="AA154" i="14"/>
  <c r="Z155" i="14"/>
  <c r="AA155" i="14"/>
  <c r="Z156" i="14"/>
  <c r="AA156" i="14"/>
  <c r="Z157" i="14"/>
  <c r="AA157" i="14"/>
  <c r="Z158" i="14"/>
  <c r="AA158" i="14"/>
  <c r="Z159" i="14"/>
  <c r="AA159" i="14"/>
  <c r="Z160" i="14"/>
  <c r="AA160" i="14"/>
  <c r="Z161" i="14"/>
  <c r="AA161" i="14"/>
  <c r="Z162" i="14"/>
  <c r="AA162" i="14"/>
  <c r="Z163" i="14"/>
  <c r="AA163" i="14"/>
  <c r="Z164" i="14"/>
  <c r="AA164" i="14"/>
  <c r="Z165" i="14"/>
  <c r="AA165" i="14"/>
  <c r="Z166" i="14"/>
  <c r="AA166" i="14"/>
  <c r="Z167" i="14"/>
  <c r="AA167" i="14"/>
  <c r="Z168" i="14"/>
  <c r="AA168" i="14"/>
  <c r="Z169" i="14"/>
  <c r="AA169" i="14"/>
  <c r="Z170" i="14"/>
  <c r="AA170" i="14"/>
  <c r="Z171" i="14"/>
  <c r="AA171" i="14"/>
  <c r="Z172" i="14"/>
  <c r="AA172" i="14"/>
  <c r="Z173" i="14"/>
  <c r="AA173" i="14"/>
  <c r="Z174" i="14"/>
  <c r="AA174" i="14"/>
  <c r="Z175" i="14"/>
  <c r="AA175" i="14"/>
  <c r="Z176" i="14"/>
  <c r="AA176" i="14"/>
  <c r="Z177" i="14"/>
  <c r="AA177" i="14"/>
  <c r="Z178" i="14"/>
  <c r="AA178" i="14"/>
  <c r="Z179" i="14"/>
  <c r="AA179" i="14"/>
  <c r="Z180" i="14"/>
  <c r="AA180" i="14"/>
  <c r="Z181" i="14"/>
  <c r="AA181" i="14"/>
  <c r="Z182" i="14"/>
  <c r="AA182" i="14"/>
  <c r="Z183" i="14"/>
  <c r="AA183" i="14"/>
  <c r="Z184" i="14"/>
  <c r="AA184" i="14"/>
  <c r="Z185" i="14"/>
  <c r="AA185" i="14"/>
  <c r="Z186" i="14"/>
  <c r="AA186" i="14"/>
  <c r="Z187" i="14"/>
  <c r="AA187" i="14"/>
  <c r="Z188" i="14"/>
  <c r="AA188" i="14"/>
  <c r="Z189" i="14"/>
  <c r="AA189" i="14"/>
  <c r="Z190" i="14"/>
  <c r="AA190" i="14"/>
  <c r="Z191" i="14"/>
  <c r="AA191" i="14"/>
  <c r="Z192" i="14"/>
  <c r="AA192" i="14"/>
  <c r="Z193" i="14"/>
  <c r="AA193" i="14"/>
  <c r="Z194" i="14"/>
  <c r="AA194" i="14"/>
  <c r="Z195" i="14"/>
  <c r="AA195" i="14"/>
  <c r="Z196" i="14"/>
  <c r="AA196" i="14"/>
  <c r="Z197" i="14"/>
  <c r="AA197" i="14"/>
  <c r="Z198" i="14"/>
  <c r="AA198" i="14"/>
  <c r="Z199" i="14"/>
  <c r="AA199" i="14"/>
  <c r="Z200" i="14"/>
  <c r="AA200" i="14"/>
  <c r="Z201" i="14"/>
  <c r="AA201" i="14"/>
  <c r="Z202" i="14"/>
  <c r="AA202" i="14"/>
  <c r="Z203" i="14"/>
  <c r="AA203" i="14"/>
  <c r="Z204" i="14"/>
  <c r="AA204" i="14"/>
  <c r="Z205" i="14"/>
  <c r="AA205" i="14"/>
  <c r="Z206" i="14"/>
  <c r="AA206" i="14"/>
  <c r="Z207" i="14"/>
  <c r="AA207" i="14"/>
  <c r="Z208" i="14"/>
  <c r="AA208" i="14"/>
  <c r="Z209" i="14"/>
  <c r="AA209" i="14"/>
  <c r="Z210" i="14"/>
  <c r="AA210" i="14"/>
  <c r="Z211" i="14"/>
  <c r="AA211" i="14"/>
  <c r="Z212" i="14"/>
  <c r="AA212" i="14"/>
  <c r="Z213" i="14"/>
  <c r="AA213" i="14"/>
  <c r="Z214" i="14"/>
  <c r="AA214" i="14"/>
  <c r="Z215" i="14"/>
  <c r="AA215" i="14"/>
  <c r="Z216" i="14"/>
  <c r="AA216" i="14"/>
  <c r="Z217" i="14"/>
  <c r="AA217" i="14"/>
  <c r="Z218" i="14"/>
  <c r="AA218" i="14"/>
  <c r="Z219" i="14"/>
  <c r="AA219" i="14"/>
  <c r="Z220" i="14"/>
  <c r="AA220" i="14"/>
  <c r="Z221" i="14"/>
  <c r="AA221" i="14"/>
  <c r="Z222" i="14"/>
  <c r="AA222" i="14"/>
  <c r="Z223" i="14"/>
  <c r="AA223" i="14"/>
  <c r="Z224" i="14"/>
  <c r="AA224" i="14"/>
  <c r="Z225" i="14"/>
  <c r="AA225" i="14"/>
  <c r="Z226" i="14"/>
  <c r="AA226" i="14"/>
  <c r="Z227" i="14"/>
  <c r="AA227" i="14"/>
  <c r="Z228" i="14"/>
  <c r="AA228" i="14"/>
  <c r="Z229" i="14"/>
  <c r="AA229" i="14"/>
  <c r="Z230" i="14"/>
  <c r="AA230" i="14"/>
  <c r="Z231" i="14"/>
  <c r="AA231" i="14"/>
  <c r="Z232" i="14"/>
  <c r="AA232" i="14"/>
  <c r="Z233" i="14"/>
  <c r="AA233" i="14"/>
  <c r="Z234" i="14"/>
  <c r="AA234" i="14"/>
  <c r="Z235" i="14"/>
  <c r="AA235" i="14"/>
  <c r="Z236" i="14"/>
  <c r="AA236" i="14"/>
  <c r="Z237" i="14"/>
  <c r="AA237" i="14"/>
  <c r="Z238" i="14"/>
  <c r="AA238" i="14"/>
  <c r="Z239" i="14"/>
  <c r="AA239" i="14"/>
  <c r="Z240" i="14"/>
  <c r="AA240" i="14"/>
  <c r="Z241" i="14"/>
  <c r="AA241" i="14"/>
  <c r="Z242" i="14"/>
  <c r="AA242" i="14"/>
  <c r="Z243" i="14"/>
  <c r="AA243" i="14"/>
  <c r="Z244" i="14"/>
  <c r="AA244" i="14"/>
  <c r="Z245" i="14"/>
  <c r="AA245" i="14"/>
  <c r="Z246" i="14"/>
  <c r="AA246" i="14"/>
  <c r="Z247" i="14"/>
  <c r="AA247" i="14"/>
  <c r="Z248" i="14"/>
  <c r="AA248" i="14"/>
  <c r="Z249" i="14"/>
  <c r="AA249" i="14"/>
  <c r="Z250" i="14"/>
  <c r="AA250" i="14"/>
  <c r="Z251" i="14"/>
  <c r="AA251" i="14"/>
  <c r="Z252" i="14"/>
  <c r="AA252" i="14"/>
  <c r="Z253" i="14"/>
  <c r="AA253" i="14"/>
  <c r="Z254" i="14"/>
  <c r="AA254" i="14"/>
  <c r="Z255" i="14"/>
  <c r="AA255" i="14"/>
  <c r="Z256" i="14"/>
  <c r="AA256" i="14"/>
  <c r="Z257" i="14"/>
  <c r="AA257" i="14"/>
  <c r="Z258" i="14"/>
  <c r="AA258" i="14"/>
  <c r="Z259" i="14"/>
  <c r="AA259" i="14"/>
  <c r="AA17" i="14"/>
  <c r="Z17" i="14"/>
  <c r="AA16" i="14"/>
  <c r="Z16" i="14"/>
  <c r="X260" i="14"/>
  <c r="W260" i="14"/>
  <c r="W18" i="14"/>
  <c r="X18" i="14"/>
  <c r="W19" i="14"/>
  <c r="X19" i="14"/>
  <c r="W20" i="14"/>
  <c r="X20" i="14"/>
  <c r="W21" i="14"/>
  <c r="X21" i="14"/>
  <c r="W22" i="14"/>
  <c r="X22" i="14"/>
  <c r="W23" i="14"/>
  <c r="X23" i="14"/>
  <c r="W24" i="14"/>
  <c r="X24" i="14"/>
  <c r="W25" i="14"/>
  <c r="X25" i="14"/>
  <c r="W26" i="14"/>
  <c r="X26" i="14"/>
  <c r="W27" i="14"/>
  <c r="X27" i="14"/>
  <c r="W28" i="14"/>
  <c r="X28" i="14"/>
  <c r="W29" i="14"/>
  <c r="X29" i="14"/>
  <c r="W30" i="14"/>
  <c r="X30" i="14"/>
  <c r="W31" i="14"/>
  <c r="X31" i="14"/>
  <c r="W32" i="14"/>
  <c r="X32" i="14"/>
  <c r="W33" i="14"/>
  <c r="X33" i="14"/>
  <c r="W34" i="14"/>
  <c r="X34" i="14"/>
  <c r="W35" i="14"/>
  <c r="X35" i="14"/>
  <c r="W36" i="14"/>
  <c r="X36" i="14"/>
  <c r="W37" i="14"/>
  <c r="X37" i="14"/>
  <c r="W38" i="14"/>
  <c r="X38" i="14"/>
  <c r="W39" i="14"/>
  <c r="X39" i="14"/>
  <c r="W40" i="14"/>
  <c r="X40" i="14"/>
  <c r="W41" i="14"/>
  <c r="X41" i="14"/>
  <c r="W42" i="14"/>
  <c r="X42" i="14"/>
  <c r="W43" i="14"/>
  <c r="X43" i="14"/>
  <c r="W44" i="14"/>
  <c r="X44" i="14"/>
  <c r="W45" i="14"/>
  <c r="X45" i="14"/>
  <c r="W46" i="14"/>
  <c r="X46" i="14"/>
  <c r="W47" i="14"/>
  <c r="X47" i="14"/>
  <c r="W48" i="14"/>
  <c r="X48" i="14"/>
  <c r="W49" i="14"/>
  <c r="X49" i="14"/>
  <c r="W50" i="14"/>
  <c r="X50" i="14"/>
  <c r="W51" i="14"/>
  <c r="X51" i="14"/>
  <c r="W52" i="14"/>
  <c r="X52" i="14"/>
  <c r="W53" i="14"/>
  <c r="X53" i="14"/>
  <c r="W54" i="14"/>
  <c r="X54" i="14"/>
  <c r="W55" i="14"/>
  <c r="X55" i="14"/>
  <c r="W56" i="14"/>
  <c r="X56" i="14"/>
  <c r="W57" i="14"/>
  <c r="X57" i="14"/>
  <c r="W58" i="14"/>
  <c r="X58" i="14"/>
  <c r="W59" i="14"/>
  <c r="X59" i="14"/>
  <c r="W60" i="14"/>
  <c r="X60" i="14"/>
  <c r="W61" i="14"/>
  <c r="X61" i="14"/>
  <c r="W62" i="14"/>
  <c r="X62" i="14"/>
  <c r="W63" i="14"/>
  <c r="X63" i="14"/>
  <c r="W64" i="14"/>
  <c r="X64" i="14"/>
  <c r="W65" i="14"/>
  <c r="X65" i="14"/>
  <c r="W66" i="14"/>
  <c r="X66" i="14"/>
  <c r="W67" i="14"/>
  <c r="X67" i="14"/>
  <c r="W68" i="14"/>
  <c r="X68" i="14"/>
  <c r="W69" i="14"/>
  <c r="X69" i="14"/>
  <c r="W70" i="14"/>
  <c r="X70" i="14"/>
  <c r="W71" i="14"/>
  <c r="X71" i="14"/>
  <c r="W72" i="14"/>
  <c r="X72" i="14"/>
  <c r="W73" i="14"/>
  <c r="X73" i="14"/>
  <c r="W74" i="14"/>
  <c r="X74" i="14"/>
  <c r="W75" i="14"/>
  <c r="X75" i="14"/>
  <c r="W76" i="14"/>
  <c r="X76" i="14"/>
  <c r="W77" i="14"/>
  <c r="X77" i="14"/>
  <c r="W78" i="14"/>
  <c r="X78" i="14"/>
  <c r="W79" i="14"/>
  <c r="X79" i="14"/>
  <c r="W80" i="14"/>
  <c r="X80" i="14"/>
  <c r="W81" i="14"/>
  <c r="X81" i="14"/>
  <c r="W82" i="14"/>
  <c r="X82" i="14"/>
  <c r="W83" i="14"/>
  <c r="X83" i="14"/>
  <c r="W84" i="14"/>
  <c r="X84" i="14"/>
  <c r="W85" i="14"/>
  <c r="X85" i="14"/>
  <c r="W86" i="14"/>
  <c r="X86" i="14"/>
  <c r="W87" i="14"/>
  <c r="X87" i="14"/>
  <c r="W88" i="14"/>
  <c r="X88" i="14"/>
  <c r="W89" i="14"/>
  <c r="X89" i="14"/>
  <c r="W90" i="14"/>
  <c r="X90" i="14"/>
  <c r="W91" i="14"/>
  <c r="X91" i="14"/>
  <c r="W92" i="14"/>
  <c r="X92" i="14"/>
  <c r="W93" i="14"/>
  <c r="X93" i="14"/>
  <c r="W94" i="14"/>
  <c r="X94" i="14"/>
  <c r="W95" i="14"/>
  <c r="X95" i="14"/>
  <c r="W96" i="14"/>
  <c r="X96" i="14"/>
  <c r="W97" i="14"/>
  <c r="X97" i="14"/>
  <c r="W98" i="14"/>
  <c r="X98" i="14"/>
  <c r="W99" i="14"/>
  <c r="X99" i="14"/>
  <c r="W100" i="14"/>
  <c r="X100" i="14"/>
  <c r="W101" i="14"/>
  <c r="X101" i="14"/>
  <c r="W102" i="14"/>
  <c r="X102" i="14"/>
  <c r="W103" i="14"/>
  <c r="X103" i="14"/>
  <c r="W104" i="14"/>
  <c r="X104" i="14"/>
  <c r="W105" i="14"/>
  <c r="X105" i="14"/>
  <c r="W106" i="14"/>
  <c r="X106" i="14"/>
  <c r="W107" i="14"/>
  <c r="X107" i="14"/>
  <c r="W108" i="14"/>
  <c r="X108" i="14"/>
  <c r="W109" i="14"/>
  <c r="X109" i="14"/>
  <c r="W110" i="14"/>
  <c r="X110" i="14"/>
  <c r="W111" i="14"/>
  <c r="X111" i="14"/>
  <c r="W112" i="14"/>
  <c r="X112" i="14"/>
  <c r="W113" i="14"/>
  <c r="X113" i="14"/>
  <c r="W114" i="14"/>
  <c r="X114" i="14"/>
  <c r="W115" i="14"/>
  <c r="X115" i="14"/>
  <c r="W116" i="14"/>
  <c r="X116" i="14"/>
  <c r="W117" i="14"/>
  <c r="X117" i="14"/>
  <c r="W118" i="14"/>
  <c r="X118" i="14"/>
  <c r="W119" i="14"/>
  <c r="X119" i="14"/>
  <c r="W120" i="14"/>
  <c r="X120" i="14"/>
  <c r="W121" i="14"/>
  <c r="X121" i="14"/>
  <c r="W122" i="14"/>
  <c r="X122" i="14"/>
  <c r="W123" i="14"/>
  <c r="X123" i="14"/>
  <c r="W124" i="14"/>
  <c r="X124" i="14"/>
  <c r="W125" i="14"/>
  <c r="X125" i="14"/>
  <c r="W126" i="14"/>
  <c r="X126" i="14"/>
  <c r="W127" i="14"/>
  <c r="X127" i="14"/>
  <c r="W128" i="14"/>
  <c r="X128" i="14"/>
  <c r="W129" i="14"/>
  <c r="X129" i="14"/>
  <c r="W130" i="14"/>
  <c r="X130" i="14"/>
  <c r="W131" i="14"/>
  <c r="X131" i="14"/>
  <c r="W132" i="14"/>
  <c r="X132" i="14"/>
  <c r="W133" i="14"/>
  <c r="X133" i="14"/>
  <c r="W134" i="14"/>
  <c r="X134" i="14"/>
  <c r="W135" i="14"/>
  <c r="X135" i="14"/>
  <c r="W136" i="14"/>
  <c r="X136" i="14"/>
  <c r="W137" i="14"/>
  <c r="X137" i="14"/>
  <c r="W138" i="14"/>
  <c r="AU138" i="14" s="1"/>
  <c r="X138" i="14"/>
  <c r="W139" i="14"/>
  <c r="X139" i="14"/>
  <c r="W140" i="14"/>
  <c r="X140" i="14"/>
  <c r="W141" i="14"/>
  <c r="X141" i="14"/>
  <c r="W142" i="14"/>
  <c r="X142" i="14"/>
  <c r="W143" i="14"/>
  <c r="X143" i="14"/>
  <c r="W144" i="14"/>
  <c r="X144" i="14"/>
  <c r="W145" i="14"/>
  <c r="X145" i="14"/>
  <c r="W146" i="14"/>
  <c r="X146" i="14"/>
  <c r="W147" i="14"/>
  <c r="X147" i="14"/>
  <c r="W148" i="14"/>
  <c r="X148" i="14"/>
  <c r="W149" i="14"/>
  <c r="X149" i="14"/>
  <c r="W150" i="14"/>
  <c r="X150" i="14"/>
  <c r="W151" i="14"/>
  <c r="X151" i="14"/>
  <c r="W152" i="14"/>
  <c r="X152" i="14"/>
  <c r="W153" i="14"/>
  <c r="X153" i="14"/>
  <c r="W154" i="14"/>
  <c r="X154" i="14"/>
  <c r="W155" i="14"/>
  <c r="X155" i="14"/>
  <c r="W156" i="14"/>
  <c r="X156" i="14"/>
  <c r="W157" i="14"/>
  <c r="X157" i="14"/>
  <c r="W158" i="14"/>
  <c r="X158" i="14"/>
  <c r="W159" i="14"/>
  <c r="X159" i="14"/>
  <c r="W160" i="14"/>
  <c r="X160" i="14"/>
  <c r="W161" i="14"/>
  <c r="X161" i="14"/>
  <c r="W162" i="14"/>
  <c r="X162" i="14"/>
  <c r="W163" i="14"/>
  <c r="X163" i="14"/>
  <c r="W164" i="14"/>
  <c r="X164" i="14"/>
  <c r="W165" i="14"/>
  <c r="X165" i="14"/>
  <c r="W166" i="14"/>
  <c r="X166" i="14"/>
  <c r="W167" i="14"/>
  <c r="X167" i="14"/>
  <c r="W168" i="14"/>
  <c r="X168" i="14"/>
  <c r="W169" i="14"/>
  <c r="X169" i="14"/>
  <c r="W170" i="14"/>
  <c r="X170" i="14"/>
  <c r="W171" i="14"/>
  <c r="X171" i="14"/>
  <c r="W172" i="14"/>
  <c r="X172" i="14"/>
  <c r="W173" i="14"/>
  <c r="X173" i="14"/>
  <c r="W174" i="14"/>
  <c r="X174" i="14"/>
  <c r="W175" i="14"/>
  <c r="X175" i="14"/>
  <c r="W176" i="14"/>
  <c r="X176" i="14"/>
  <c r="W177" i="14"/>
  <c r="X177" i="14"/>
  <c r="W178" i="14"/>
  <c r="X178" i="14"/>
  <c r="W179" i="14"/>
  <c r="X179" i="14"/>
  <c r="W180" i="14"/>
  <c r="X180" i="14"/>
  <c r="W181" i="14"/>
  <c r="X181" i="14"/>
  <c r="W182" i="14"/>
  <c r="X182" i="14"/>
  <c r="W183" i="14"/>
  <c r="X183" i="14"/>
  <c r="W184" i="14"/>
  <c r="X184" i="14"/>
  <c r="W185" i="14"/>
  <c r="X185" i="14"/>
  <c r="W186" i="14"/>
  <c r="X186" i="14"/>
  <c r="W187" i="14"/>
  <c r="X187" i="14"/>
  <c r="W188" i="14"/>
  <c r="X188" i="14"/>
  <c r="W189" i="14"/>
  <c r="X189" i="14"/>
  <c r="W190" i="14"/>
  <c r="X190" i="14"/>
  <c r="W191" i="14"/>
  <c r="X191" i="14"/>
  <c r="W192" i="14"/>
  <c r="X192" i="14"/>
  <c r="W193" i="14"/>
  <c r="X193" i="14"/>
  <c r="W194" i="14"/>
  <c r="X194" i="14"/>
  <c r="W195" i="14"/>
  <c r="X195" i="14"/>
  <c r="W196" i="14"/>
  <c r="X196" i="14"/>
  <c r="W197" i="14"/>
  <c r="X197" i="14"/>
  <c r="W198" i="14"/>
  <c r="X198" i="14"/>
  <c r="W199" i="14"/>
  <c r="X199" i="14"/>
  <c r="W200" i="14"/>
  <c r="X200" i="14"/>
  <c r="W201" i="14"/>
  <c r="X201" i="14"/>
  <c r="W202" i="14"/>
  <c r="X202" i="14"/>
  <c r="W203" i="14"/>
  <c r="X203" i="14"/>
  <c r="W204" i="14"/>
  <c r="X204" i="14"/>
  <c r="W205" i="14"/>
  <c r="X205" i="14"/>
  <c r="W206" i="14"/>
  <c r="X206" i="14"/>
  <c r="W207" i="14"/>
  <c r="X207" i="14"/>
  <c r="W208" i="14"/>
  <c r="X208" i="14"/>
  <c r="W209" i="14"/>
  <c r="X209" i="14"/>
  <c r="W210" i="14"/>
  <c r="X210" i="14"/>
  <c r="W211" i="14"/>
  <c r="X211" i="14"/>
  <c r="W212" i="14"/>
  <c r="X212" i="14"/>
  <c r="W213" i="14"/>
  <c r="X213" i="14"/>
  <c r="W214" i="14"/>
  <c r="X214" i="14"/>
  <c r="W215" i="14"/>
  <c r="X215" i="14"/>
  <c r="W216" i="14"/>
  <c r="X216" i="14"/>
  <c r="W217" i="14"/>
  <c r="X217" i="14"/>
  <c r="W218" i="14"/>
  <c r="X218" i="14"/>
  <c r="W219" i="14"/>
  <c r="X219" i="14"/>
  <c r="W220" i="14"/>
  <c r="X220" i="14"/>
  <c r="W221" i="14"/>
  <c r="X221" i="14"/>
  <c r="W222" i="14"/>
  <c r="X222" i="14"/>
  <c r="W223" i="14"/>
  <c r="X223" i="14"/>
  <c r="W224" i="14"/>
  <c r="X224" i="14"/>
  <c r="W225" i="14"/>
  <c r="X225" i="14"/>
  <c r="W226" i="14"/>
  <c r="X226" i="14"/>
  <c r="W227" i="14"/>
  <c r="X227" i="14"/>
  <c r="W228" i="14"/>
  <c r="X228" i="14"/>
  <c r="W229" i="14"/>
  <c r="X229" i="14"/>
  <c r="W230" i="14"/>
  <c r="X230" i="14"/>
  <c r="W231" i="14"/>
  <c r="X231" i="14"/>
  <c r="W232" i="14"/>
  <c r="X232" i="14"/>
  <c r="W233" i="14"/>
  <c r="X233" i="14"/>
  <c r="W234" i="14"/>
  <c r="X234" i="14"/>
  <c r="W235" i="14"/>
  <c r="X235" i="14"/>
  <c r="W236" i="14"/>
  <c r="X236" i="14"/>
  <c r="W237" i="14"/>
  <c r="X237" i="14"/>
  <c r="W238" i="14"/>
  <c r="X238" i="14"/>
  <c r="W239" i="14"/>
  <c r="X239" i="14"/>
  <c r="W240" i="14"/>
  <c r="X240" i="14"/>
  <c r="W241" i="14"/>
  <c r="X241" i="14"/>
  <c r="W242" i="14"/>
  <c r="X242" i="14"/>
  <c r="W243" i="14"/>
  <c r="X243" i="14"/>
  <c r="W244" i="14"/>
  <c r="X244" i="14"/>
  <c r="W245" i="14"/>
  <c r="X245" i="14"/>
  <c r="W246" i="14"/>
  <c r="X246" i="14"/>
  <c r="W247" i="14"/>
  <c r="X247" i="14"/>
  <c r="W248" i="14"/>
  <c r="X248" i="14"/>
  <c r="W249" i="14"/>
  <c r="X249" i="14"/>
  <c r="W250" i="14"/>
  <c r="X250" i="14"/>
  <c r="W251" i="14"/>
  <c r="X251" i="14"/>
  <c r="W252" i="14"/>
  <c r="X252" i="14"/>
  <c r="W253" i="14"/>
  <c r="X253" i="14"/>
  <c r="W254" i="14"/>
  <c r="X254" i="14"/>
  <c r="W255" i="14"/>
  <c r="X255" i="14"/>
  <c r="W256" i="14"/>
  <c r="X256" i="14"/>
  <c r="W257" i="14"/>
  <c r="X257" i="14"/>
  <c r="W258" i="14"/>
  <c r="X258" i="14"/>
  <c r="W259" i="14"/>
  <c r="X259" i="14"/>
  <c r="X17" i="14"/>
  <c r="W17" i="14"/>
  <c r="X16" i="14"/>
  <c r="W16" i="14"/>
  <c r="U260" i="14"/>
  <c r="T260" i="14"/>
  <c r="T18" i="14"/>
  <c r="U18" i="14"/>
  <c r="T19" i="14"/>
  <c r="U19" i="14"/>
  <c r="T20" i="14"/>
  <c r="U20" i="14"/>
  <c r="T21" i="14"/>
  <c r="U21" i="14"/>
  <c r="T22" i="14"/>
  <c r="U22" i="14"/>
  <c r="T23" i="14"/>
  <c r="U23" i="14"/>
  <c r="T24" i="14"/>
  <c r="U24" i="14"/>
  <c r="T25" i="14"/>
  <c r="U25" i="14"/>
  <c r="T26" i="14"/>
  <c r="U26" i="14"/>
  <c r="T27" i="14"/>
  <c r="U27" i="14"/>
  <c r="T28" i="14"/>
  <c r="U28" i="14"/>
  <c r="T29" i="14"/>
  <c r="U29" i="14"/>
  <c r="T30" i="14"/>
  <c r="U30" i="14"/>
  <c r="T31" i="14"/>
  <c r="U31" i="14"/>
  <c r="T32" i="14"/>
  <c r="U32" i="14"/>
  <c r="T33" i="14"/>
  <c r="U33" i="14"/>
  <c r="T34" i="14"/>
  <c r="U34" i="14"/>
  <c r="T35" i="14"/>
  <c r="U35" i="14"/>
  <c r="T36" i="14"/>
  <c r="U36" i="14"/>
  <c r="T37" i="14"/>
  <c r="U37" i="14"/>
  <c r="T38" i="14"/>
  <c r="U38" i="14"/>
  <c r="T39" i="14"/>
  <c r="U39" i="14"/>
  <c r="T40" i="14"/>
  <c r="U40" i="14"/>
  <c r="T41" i="14"/>
  <c r="U41" i="14"/>
  <c r="T42" i="14"/>
  <c r="U42" i="14"/>
  <c r="T43" i="14"/>
  <c r="U43" i="14"/>
  <c r="T44" i="14"/>
  <c r="U44" i="14"/>
  <c r="T45" i="14"/>
  <c r="U45" i="14"/>
  <c r="T46" i="14"/>
  <c r="U46" i="14"/>
  <c r="T47" i="14"/>
  <c r="U47" i="14"/>
  <c r="T48" i="14"/>
  <c r="U48" i="14"/>
  <c r="T49" i="14"/>
  <c r="U49" i="14"/>
  <c r="T50" i="14"/>
  <c r="U50" i="14"/>
  <c r="T51" i="14"/>
  <c r="U51" i="14"/>
  <c r="T52" i="14"/>
  <c r="U52" i="14"/>
  <c r="T53" i="14"/>
  <c r="U53" i="14"/>
  <c r="T54" i="14"/>
  <c r="U54" i="14"/>
  <c r="T55" i="14"/>
  <c r="U55" i="14"/>
  <c r="T56" i="14"/>
  <c r="U56" i="14"/>
  <c r="T57" i="14"/>
  <c r="U57" i="14"/>
  <c r="T58" i="14"/>
  <c r="U58" i="14"/>
  <c r="T59" i="14"/>
  <c r="U59" i="14"/>
  <c r="T60" i="14"/>
  <c r="U60" i="14"/>
  <c r="T61" i="14"/>
  <c r="U61" i="14"/>
  <c r="T62" i="14"/>
  <c r="U62" i="14"/>
  <c r="T63" i="14"/>
  <c r="U63" i="14"/>
  <c r="AV63" i="14" s="1"/>
  <c r="T64" i="14"/>
  <c r="U64" i="14"/>
  <c r="T65" i="14"/>
  <c r="U65" i="14"/>
  <c r="T66" i="14"/>
  <c r="U66" i="14"/>
  <c r="T67" i="14"/>
  <c r="U67" i="14"/>
  <c r="T68" i="14"/>
  <c r="U68" i="14"/>
  <c r="T69" i="14"/>
  <c r="U69" i="14"/>
  <c r="T70" i="14"/>
  <c r="U70" i="14"/>
  <c r="T71" i="14"/>
  <c r="U71" i="14"/>
  <c r="T72" i="14"/>
  <c r="U72" i="14"/>
  <c r="T73" i="14"/>
  <c r="U73" i="14"/>
  <c r="T74" i="14"/>
  <c r="U74" i="14"/>
  <c r="T75" i="14"/>
  <c r="U75" i="14"/>
  <c r="T76" i="14"/>
  <c r="U76" i="14"/>
  <c r="T77" i="14"/>
  <c r="U77" i="14"/>
  <c r="T78" i="14"/>
  <c r="U78" i="14"/>
  <c r="T79" i="14"/>
  <c r="U79" i="14"/>
  <c r="T80" i="14"/>
  <c r="U80" i="14"/>
  <c r="T81" i="14"/>
  <c r="U81" i="14"/>
  <c r="T82" i="14"/>
  <c r="U82" i="14"/>
  <c r="T83" i="14"/>
  <c r="U83" i="14"/>
  <c r="T84" i="14"/>
  <c r="U84" i="14"/>
  <c r="T85" i="14"/>
  <c r="U85" i="14"/>
  <c r="T86" i="14"/>
  <c r="U86" i="14"/>
  <c r="T87" i="14"/>
  <c r="U87" i="14"/>
  <c r="T88" i="14"/>
  <c r="U88" i="14"/>
  <c r="T89" i="14"/>
  <c r="U89" i="14"/>
  <c r="T90" i="14"/>
  <c r="U90" i="14"/>
  <c r="T91" i="14"/>
  <c r="U91" i="14"/>
  <c r="T92" i="14"/>
  <c r="U92" i="14"/>
  <c r="T93" i="14"/>
  <c r="U93" i="14"/>
  <c r="T94" i="14"/>
  <c r="U94" i="14"/>
  <c r="T95" i="14"/>
  <c r="U95" i="14"/>
  <c r="T96" i="14"/>
  <c r="U96" i="14"/>
  <c r="T97" i="14"/>
  <c r="U97" i="14"/>
  <c r="T98" i="14"/>
  <c r="U98" i="14"/>
  <c r="T99" i="14"/>
  <c r="U99" i="14"/>
  <c r="T100" i="14"/>
  <c r="U100" i="14"/>
  <c r="T101" i="14"/>
  <c r="U101" i="14"/>
  <c r="T102" i="14"/>
  <c r="U102" i="14"/>
  <c r="T103" i="14"/>
  <c r="U103" i="14"/>
  <c r="T104" i="14"/>
  <c r="U104" i="14"/>
  <c r="T105" i="14"/>
  <c r="U105" i="14"/>
  <c r="T106" i="14"/>
  <c r="U106" i="14"/>
  <c r="T107" i="14"/>
  <c r="U107" i="14"/>
  <c r="T108" i="14"/>
  <c r="U108" i="14"/>
  <c r="T109" i="14"/>
  <c r="U109" i="14"/>
  <c r="T110" i="14"/>
  <c r="U110" i="14"/>
  <c r="T111" i="14"/>
  <c r="U111" i="14"/>
  <c r="T112" i="14"/>
  <c r="U112" i="14"/>
  <c r="T113" i="14"/>
  <c r="U113" i="14"/>
  <c r="T114" i="14"/>
  <c r="U114" i="14"/>
  <c r="T115" i="14"/>
  <c r="U115" i="14"/>
  <c r="T116" i="14"/>
  <c r="U116" i="14"/>
  <c r="T117" i="14"/>
  <c r="U117" i="14"/>
  <c r="T118" i="14"/>
  <c r="U118" i="14"/>
  <c r="T119" i="14"/>
  <c r="U119" i="14"/>
  <c r="T120" i="14"/>
  <c r="U120" i="14"/>
  <c r="T121" i="14"/>
  <c r="U121" i="14"/>
  <c r="T122" i="14"/>
  <c r="U122" i="14"/>
  <c r="T123" i="14"/>
  <c r="U123" i="14"/>
  <c r="T124" i="14"/>
  <c r="U124" i="14"/>
  <c r="T125" i="14"/>
  <c r="U125" i="14"/>
  <c r="T126" i="14"/>
  <c r="U126" i="14"/>
  <c r="T127" i="14"/>
  <c r="U127" i="14"/>
  <c r="T128" i="14"/>
  <c r="U128" i="14"/>
  <c r="T129" i="14"/>
  <c r="U129" i="14"/>
  <c r="T130" i="14"/>
  <c r="U130" i="14"/>
  <c r="T131" i="14"/>
  <c r="U131" i="14"/>
  <c r="T132" i="14"/>
  <c r="U132" i="14"/>
  <c r="T133" i="14"/>
  <c r="U133" i="14"/>
  <c r="T134" i="14"/>
  <c r="U134" i="14"/>
  <c r="T135" i="14"/>
  <c r="U135" i="14"/>
  <c r="T136" i="14"/>
  <c r="U136" i="14"/>
  <c r="T137" i="14"/>
  <c r="U137" i="14"/>
  <c r="T138" i="14"/>
  <c r="U138" i="14"/>
  <c r="T139" i="14"/>
  <c r="U139" i="14"/>
  <c r="T140" i="14"/>
  <c r="U140" i="14"/>
  <c r="T141" i="14"/>
  <c r="U141" i="14"/>
  <c r="T142" i="14"/>
  <c r="U142" i="14"/>
  <c r="T143" i="14"/>
  <c r="U143" i="14"/>
  <c r="T144" i="14"/>
  <c r="U144" i="14"/>
  <c r="T145" i="14"/>
  <c r="U145" i="14"/>
  <c r="T146" i="14"/>
  <c r="U146" i="14"/>
  <c r="T147" i="14"/>
  <c r="U147" i="14"/>
  <c r="T148" i="14"/>
  <c r="U148" i="14"/>
  <c r="T149" i="14"/>
  <c r="U149" i="14"/>
  <c r="T150" i="14"/>
  <c r="U150" i="14"/>
  <c r="T151" i="14"/>
  <c r="U151" i="14"/>
  <c r="T152" i="14"/>
  <c r="U152" i="14"/>
  <c r="T153" i="14"/>
  <c r="U153" i="14"/>
  <c r="T154" i="14"/>
  <c r="U154" i="14"/>
  <c r="T155" i="14"/>
  <c r="U155" i="14"/>
  <c r="T156" i="14"/>
  <c r="U156" i="14"/>
  <c r="T157" i="14"/>
  <c r="U157" i="14"/>
  <c r="T158" i="14"/>
  <c r="U158" i="14"/>
  <c r="T159" i="14"/>
  <c r="U159" i="14"/>
  <c r="T160" i="14"/>
  <c r="U160" i="14"/>
  <c r="T161" i="14"/>
  <c r="U161" i="14"/>
  <c r="T162" i="14"/>
  <c r="U162" i="14"/>
  <c r="T163" i="14"/>
  <c r="U163" i="14"/>
  <c r="T164" i="14"/>
  <c r="U164" i="14"/>
  <c r="T165" i="14"/>
  <c r="U165" i="14"/>
  <c r="T166" i="14"/>
  <c r="U166" i="14"/>
  <c r="T167" i="14"/>
  <c r="U167" i="14"/>
  <c r="T168" i="14"/>
  <c r="U168" i="14"/>
  <c r="T169" i="14"/>
  <c r="U169" i="14"/>
  <c r="T170" i="14"/>
  <c r="U170" i="14"/>
  <c r="T171" i="14"/>
  <c r="U171" i="14"/>
  <c r="T172" i="14"/>
  <c r="U172" i="14"/>
  <c r="T173" i="14"/>
  <c r="U173" i="14"/>
  <c r="T174" i="14"/>
  <c r="U174" i="14"/>
  <c r="T175" i="14"/>
  <c r="U175" i="14"/>
  <c r="T176" i="14"/>
  <c r="U176" i="14"/>
  <c r="T177" i="14"/>
  <c r="U177" i="14"/>
  <c r="T178" i="14"/>
  <c r="U178" i="14"/>
  <c r="T179" i="14"/>
  <c r="U179" i="14"/>
  <c r="T180" i="14"/>
  <c r="U180" i="14"/>
  <c r="T181" i="14"/>
  <c r="U181" i="14"/>
  <c r="T182" i="14"/>
  <c r="U182" i="14"/>
  <c r="T183" i="14"/>
  <c r="U183" i="14"/>
  <c r="T184" i="14"/>
  <c r="U184" i="14"/>
  <c r="T185" i="14"/>
  <c r="U185" i="14"/>
  <c r="T186" i="14"/>
  <c r="U186" i="14"/>
  <c r="T187" i="14"/>
  <c r="U187" i="14"/>
  <c r="T188" i="14"/>
  <c r="U188" i="14"/>
  <c r="T189" i="14"/>
  <c r="U189" i="14"/>
  <c r="T190" i="14"/>
  <c r="U190" i="14"/>
  <c r="T191" i="14"/>
  <c r="U191" i="14"/>
  <c r="T192" i="14"/>
  <c r="U192" i="14"/>
  <c r="T193" i="14"/>
  <c r="U193" i="14"/>
  <c r="T194" i="14"/>
  <c r="U194" i="14"/>
  <c r="T195" i="14"/>
  <c r="U195" i="14"/>
  <c r="T196" i="14"/>
  <c r="U196" i="14"/>
  <c r="T197" i="14"/>
  <c r="U197" i="14"/>
  <c r="T198" i="14"/>
  <c r="U198" i="14"/>
  <c r="T199" i="14"/>
  <c r="U199" i="14"/>
  <c r="T200" i="14"/>
  <c r="U200" i="14"/>
  <c r="T201" i="14"/>
  <c r="U201" i="14"/>
  <c r="T202" i="14"/>
  <c r="U202" i="14"/>
  <c r="T203" i="14"/>
  <c r="U203" i="14"/>
  <c r="T204" i="14"/>
  <c r="U204" i="14"/>
  <c r="T205" i="14"/>
  <c r="U205" i="14"/>
  <c r="T206" i="14"/>
  <c r="U206" i="14"/>
  <c r="T207" i="14"/>
  <c r="U207" i="14"/>
  <c r="T208" i="14"/>
  <c r="U208" i="14"/>
  <c r="T209" i="14"/>
  <c r="U209" i="14"/>
  <c r="T210" i="14"/>
  <c r="U210" i="14"/>
  <c r="T211" i="14"/>
  <c r="U211" i="14"/>
  <c r="T212" i="14"/>
  <c r="U212" i="14"/>
  <c r="T213" i="14"/>
  <c r="U213" i="14"/>
  <c r="T214" i="14"/>
  <c r="U214" i="14"/>
  <c r="T215" i="14"/>
  <c r="U215" i="14"/>
  <c r="T216" i="14"/>
  <c r="U216" i="14"/>
  <c r="T217" i="14"/>
  <c r="U217" i="14"/>
  <c r="T218" i="14"/>
  <c r="U218" i="14"/>
  <c r="T219" i="14"/>
  <c r="U219" i="14"/>
  <c r="T220" i="14"/>
  <c r="U220" i="14"/>
  <c r="T221" i="14"/>
  <c r="U221" i="14"/>
  <c r="T222" i="14"/>
  <c r="U222" i="14"/>
  <c r="T223" i="14"/>
  <c r="U223" i="14"/>
  <c r="T224" i="14"/>
  <c r="U224" i="14"/>
  <c r="T225" i="14"/>
  <c r="U225" i="14"/>
  <c r="T226" i="14"/>
  <c r="U226" i="14"/>
  <c r="T227" i="14"/>
  <c r="U227" i="14"/>
  <c r="T228" i="14"/>
  <c r="U228" i="14"/>
  <c r="T229" i="14"/>
  <c r="U229" i="14"/>
  <c r="T230" i="14"/>
  <c r="U230" i="14"/>
  <c r="T231" i="14"/>
  <c r="U231" i="14"/>
  <c r="T232" i="14"/>
  <c r="U232" i="14"/>
  <c r="T233" i="14"/>
  <c r="U233" i="14"/>
  <c r="T234" i="14"/>
  <c r="U234" i="14"/>
  <c r="T235" i="14"/>
  <c r="U235" i="14"/>
  <c r="T236" i="14"/>
  <c r="U236" i="14"/>
  <c r="T237" i="14"/>
  <c r="U237" i="14"/>
  <c r="T238" i="14"/>
  <c r="U238" i="14"/>
  <c r="T239" i="14"/>
  <c r="U239" i="14"/>
  <c r="T240" i="14"/>
  <c r="U240" i="14"/>
  <c r="T241" i="14"/>
  <c r="U241" i="14"/>
  <c r="T242" i="14"/>
  <c r="U242" i="14"/>
  <c r="T243" i="14"/>
  <c r="U243" i="14"/>
  <c r="T244" i="14"/>
  <c r="U244" i="14"/>
  <c r="T245" i="14"/>
  <c r="U245" i="14"/>
  <c r="T246" i="14"/>
  <c r="U246" i="14"/>
  <c r="T247" i="14"/>
  <c r="U247" i="14"/>
  <c r="T248" i="14"/>
  <c r="U248" i="14"/>
  <c r="T249" i="14"/>
  <c r="U249" i="14"/>
  <c r="T250" i="14"/>
  <c r="U250" i="14"/>
  <c r="T251" i="14"/>
  <c r="U251" i="14"/>
  <c r="T252" i="14"/>
  <c r="U252" i="14"/>
  <c r="T253" i="14"/>
  <c r="U253" i="14"/>
  <c r="T254" i="14"/>
  <c r="U254" i="14"/>
  <c r="T255" i="14"/>
  <c r="U255" i="14"/>
  <c r="T256" i="14"/>
  <c r="U256" i="14"/>
  <c r="T257" i="14"/>
  <c r="U257" i="14"/>
  <c r="T258" i="14"/>
  <c r="U258" i="14"/>
  <c r="T259" i="14"/>
  <c r="U259" i="14"/>
  <c r="U17" i="14"/>
  <c r="T17" i="14"/>
  <c r="U16" i="14"/>
  <c r="T16" i="14"/>
  <c r="N141" i="14"/>
  <c r="AU141" i="14" s="1"/>
  <c r="O260" i="14"/>
  <c r="N260" i="14"/>
  <c r="AU260" i="14" s="1"/>
  <c r="R260" i="14"/>
  <c r="Q260" i="14"/>
  <c r="Q18" i="14"/>
  <c r="R18" i="14"/>
  <c r="Q19" i="14"/>
  <c r="R19" i="14"/>
  <c r="Q20" i="14"/>
  <c r="R20" i="14"/>
  <c r="Q21" i="14"/>
  <c r="R21" i="14"/>
  <c r="Q22" i="14"/>
  <c r="R22" i="14"/>
  <c r="Q23" i="14"/>
  <c r="R23" i="14"/>
  <c r="Q24" i="14"/>
  <c r="R24" i="14"/>
  <c r="Q25" i="14"/>
  <c r="R25" i="14"/>
  <c r="Q26" i="14"/>
  <c r="R26" i="14"/>
  <c r="Q27" i="14"/>
  <c r="R27" i="14"/>
  <c r="Q28" i="14"/>
  <c r="R28" i="14"/>
  <c r="Q29" i="14"/>
  <c r="R29" i="14"/>
  <c r="Q30" i="14"/>
  <c r="R30" i="14"/>
  <c r="Q31" i="14"/>
  <c r="R31" i="14"/>
  <c r="Q32" i="14"/>
  <c r="R32" i="14"/>
  <c r="Q33" i="14"/>
  <c r="R33" i="14"/>
  <c r="Q34" i="14"/>
  <c r="R34" i="14"/>
  <c r="Q35" i="14"/>
  <c r="R35" i="14"/>
  <c r="Q36" i="14"/>
  <c r="R36" i="14"/>
  <c r="Q37" i="14"/>
  <c r="R37" i="14"/>
  <c r="Q38" i="14"/>
  <c r="R38" i="14"/>
  <c r="Q39" i="14"/>
  <c r="R39" i="14"/>
  <c r="Q40" i="14"/>
  <c r="R40" i="14"/>
  <c r="Q41" i="14"/>
  <c r="R41" i="14"/>
  <c r="Q42" i="14"/>
  <c r="R42" i="14"/>
  <c r="Q43" i="14"/>
  <c r="R43" i="14"/>
  <c r="Q44" i="14"/>
  <c r="R44" i="14"/>
  <c r="Q45" i="14"/>
  <c r="R45" i="14"/>
  <c r="Q46" i="14"/>
  <c r="R46" i="14"/>
  <c r="Q47" i="14"/>
  <c r="R47" i="14"/>
  <c r="Q48" i="14"/>
  <c r="R48" i="14"/>
  <c r="Q49" i="14"/>
  <c r="R49" i="14"/>
  <c r="Q50" i="14"/>
  <c r="R50" i="14"/>
  <c r="Q51" i="14"/>
  <c r="R51" i="14"/>
  <c r="Q52" i="14"/>
  <c r="R52" i="14"/>
  <c r="Q53" i="14"/>
  <c r="R53" i="14"/>
  <c r="Q54" i="14"/>
  <c r="R54" i="14"/>
  <c r="Q55" i="14"/>
  <c r="R55" i="14"/>
  <c r="Q56" i="14"/>
  <c r="R56" i="14"/>
  <c r="Q57" i="14"/>
  <c r="R57" i="14"/>
  <c r="Q58" i="14"/>
  <c r="R58" i="14"/>
  <c r="Q59" i="14"/>
  <c r="R59" i="14"/>
  <c r="Q60" i="14"/>
  <c r="R60" i="14"/>
  <c r="Q61" i="14"/>
  <c r="R61" i="14"/>
  <c r="Q62" i="14"/>
  <c r="R62" i="14"/>
  <c r="Q63" i="14"/>
  <c r="R63" i="14"/>
  <c r="Q64" i="14"/>
  <c r="R64" i="14"/>
  <c r="Q65" i="14"/>
  <c r="R65" i="14"/>
  <c r="Q66" i="14"/>
  <c r="R66" i="14"/>
  <c r="Q67" i="14"/>
  <c r="R67" i="14"/>
  <c r="Q68" i="14"/>
  <c r="R68" i="14"/>
  <c r="Q69" i="14"/>
  <c r="R69" i="14"/>
  <c r="Q70" i="14"/>
  <c r="R70" i="14"/>
  <c r="Q71" i="14"/>
  <c r="R71" i="14"/>
  <c r="Q72" i="14"/>
  <c r="R72" i="14"/>
  <c r="Q73" i="14"/>
  <c r="R73" i="14"/>
  <c r="Q74" i="14"/>
  <c r="R74" i="14"/>
  <c r="Q75" i="14"/>
  <c r="R75" i="14"/>
  <c r="Q76" i="14"/>
  <c r="R76" i="14"/>
  <c r="Q77" i="14"/>
  <c r="R77" i="14"/>
  <c r="Q78" i="14"/>
  <c r="R78" i="14"/>
  <c r="Q79" i="14"/>
  <c r="R79" i="14"/>
  <c r="Q80" i="14"/>
  <c r="R80" i="14"/>
  <c r="Q81" i="14"/>
  <c r="R81" i="14"/>
  <c r="Q82" i="14"/>
  <c r="R82" i="14"/>
  <c r="Q83" i="14"/>
  <c r="R83" i="14"/>
  <c r="Q84" i="14"/>
  <c r="R84" i="14"/>
  <c r="Q85" i="14"/>
  <c r="R85" i="14"/>
  <c r="Q86" i="14"/>
  <c r="R86" i="14"/>
  <c r="Q87" i="14"/>
  <c r="R87" i="14"/>
  <c r="Q88" i="14"/>
  <c r="R88" i="14"/>
  <c r="Q89" i="14"/>
  <c r="R89" i="14"/>
  <c r="Q90" i="14"/>
  <c r="R90" i="14"/>
  <c r="Q91" i="14"/>
  <c r="R91" i="14"/>
  <c r="Q92" i="14"/>
  <c r="R92" i="14"/>
  <c r="Q93" i="14"/>
  <c r="R93" i="14"/>
  <c r="Q94" i="14"/>
  <c r="R94" i="14"/>
  <c r="Q95" i="14"/>
  <c r="R95" i="14"/>
  <c r="Q96" i="14"/>
  <c r="R96" i="14"/>
  <c r="Q97" i="14"/>
  <c r="R97" i="14"/>
  <c r="Q98" i="14"/>
  <c r="R98" i="14"/>
  <c r="Q99" i="14"/>
  <c r="R99" i="14"/>
  <c r="Q100" i="14"/>
  <c r="R100" i="14"/>
  <c r="Q101" i="14"/>
  <c r="R101" i="14"/>
  <c r="Q102" i="14"/>
  <c r="R102" i="14"/>
  <c r="Q103" i="14"/>
  <c r="R103" i="14"/>
  <c r="Q104" i="14"/>
  <c r="R104" i="14"/>
  <c r="Q105" i="14"/>
  <c r="R105" i="14"/>
  <c r="Q106" i="14"/>
  <c r="R106" i="14"/>
  <c r="Q107" i="14"/>
  <c r="R107" i="14"/>
  <c r="Q108" i="14"/>
  <c r="R108" i="14"/>
  <c r="Q109" i="14"/>
  <c r="R109" i="14"/>
  <c r="Q110" i="14"/>
  <c r="R110" i="14"/>
  <c r="Q111" i="14"/>
  <c r="R111" i="14"/>
  <c r="Q112" i="14"/>
  <c r="R112" i="14"/>
  <c r="Q113" i="14"/>
  <c r="R113" i="14"/>
  <c r="Q114" i="14"/>
  <c r="R114" i="14"/>
  <c r="Q115" i="14"/>
  <c r="R115" i="14"/>
  <c r="Q116" i="14"/>
  <c r="R116" i="14"/>
  <c r="Q117" i="14"/>
  <c r="R117" i="14"/>
  <c r="Q118" i="14"/>
  <c r="R118" i="14"/>
  <c r="Q119" i="14"/>
  <c r="R119" i="14"/>
  <c r="Q120" i="14"/>
  <c r="R120" i="14"/>
  <c r="Q121" i="14"/>
  <c r="R121" i="14"/>
  <c r="Q122" i="14"/>
  <c r="R122" i="14"/>
  <c r="Q123" i="14"/>
  <c r="R123" i="14"/>
  <c r="Q124" i="14"/>
  <c r="R124" i="14"/>
  <c r="Q125" i="14"/>
  <c r="R125" i="14"/>
  <c r="Q126" i="14"/>
  <c r="R126" i="14"/>
  <c r="Q127" i="14"/>
  <c r="R127" i="14"/>
  <c r="Q128" i="14"/>
  <c r="R128" i="14"/>
  <c r="Q129" i="14"/>
  <c r="R129" i="14"/>
  <c r="Q130" i="14"/>
  <c r="R130" i="14"/>
  <c r="Q131" i="14"/>
  <c r="R131" i="14"/>
  <c r="Q132" i="14"/>
  <c r="R132" i="14"/>
  <c r="Q133" i="14"/>
  <c r="R133" i="14"/>
  <c r="Q134" i="14"/>
  <c r="R134" i="14"/>
  <c r="Q135" i="14"/>
  <c r="R135" i="14"/>
  <c r="Q136" i="14"/>
  <c r="R136" i="14"/>
  <c r="Q137" i="14"/>
  <c r="R137" i="14"/>
  <c r="Q138" i="14"/>
  <c r="R138" i="14"/>
  <c r="Q139" i="14"/>
  <c r="R139" i="14"/>
  <c r="Q140" i="14"/>
  <c r="R140" i="14"/>
  <c r="Q141" i="14"/>
  <c r="R141" i="14"/>
  <c r="Q142" i="14"/>
  <c r="R142" i="14"/>
  <c r="Q143" i="14"/>
  <c r="R143" i="14"/>
  <c r="Q144" i="14"/>
  <c r="R144" i="14"/>
  <c r="AV144" i="14" s="1"/>
  <c r="Q145" i="14"/>
  <c r="R145" i="14"/>
  <c r="Q146" i="14"/>
  <c r="AU146" i="14" s="1"/>
  <c r="R146" i="14"/>
  <c r="Q147" i="14"/>
  <c r="R147" i="14"/>
  <c r="Q148" i="14"/>
  <c r="R148" i="14"/>
  <c r="Q149" i="14"/>
  <c r="R149" i="14"/>
  <c r="Q150" i="14"/>
  <c r="R150" i="14"/>
  <c r="Q151" i="14"/>
  <c r="R151" i="14"/>
  <c r="Q152" i="14"/>
  <c r="R152" i="14"/>
  <c r="Q153" i="14"/>
  <c r="R153" i="14"/>
  <c r="Q154" i="14"/>
  <c r="R154" i="14"/>
  <c r="AV154" i="14" s="1"/>
  <c r="Q155" i="14"/>
  <c r="R155" i="14"/>
  <c r="Q156" i="14"/>
  <c r="R156" i="14"/>
  <c r="Q157" i="14"/>
  <c r="R157" i="14"/>
  <c r="Q158" i="14"/>
  <c r="R158" i="14"/>
  <c r="Q159" i="14"/>
  <c r="R159" i="14"/>
  <c r="Q160" i="14"/>
  <c r="R160" i="14"/>
  <c r="Q161" i="14"/>
  <c r="R161" i="14"/>
  <c r="Q162" i="14"/>
  <c r="R162" i="14"/>
  <c r="Q163" i="14"/>
  <c r="R163" i="14"/>
  <c r="Q164" i="14"/>
  <c r="R164" i="14"/>
  <c r="Q165" i="14"/>
  <c r="R165" i="14"/>
  <c r="Q166" i="14"/>
  <c r="R166" i="14"/>
  <c r="Q167" i="14"/>
  <c r="R167" i="14"/>
  <c r="Q168" i="14"/>
  <c r="R168" i="14"/>
  <c r="Q169" i="14"/>
  <c r="R169" i="14"/>
  <c r="Q170" i="14"/>
  <c r="R170" i="14"/>
  <c r="Q171" i="14"/>
  <c r="R171" i="14"/>
  <c r="Q172" i="14"/>
  <c r="R172" i="14"/>
  <c r="Q173" i="14"/>
  <c r="R173" i="14"/>
  <c r="Q174" i="14"/>
  <c r="R174" i="14"/>
  <c r="AV174" i="14" s="1"/>
  <c r="Q175" i="14"/>
  <c r="R175" i="14"/>
  <c r="Q176" i="14"/>
  <c r="R176" i="14"/>
  <c r="Q177" i="14"/>
  <c r="R177" i="14"/>
  <c r="Q178" i="14"/>
  <c r="R178" i="14"/>
  <c r="Q179" i="14"/>
  <c r="R179" i="14"/>
  <c r="Q180" i="14"/>
  <c r="R180" i="14"/>
  <c r="Q181" i="14"/>
  <c r="R181" i="14"/>
  <c r="Q182" i="14"/>
  <c r="R182" i="14"/>
  <c r="Q183" i="14"/>
  <c r="R183" i="14"/>
  <c r="Q184" i="14"/>
  <c r="R184" i="14"/>
  <c r="Q185" i="14"/>
  <c r="R185" i="14"/>
  <c r="Q186" i="14"/>
  <c r="R186" i="14"/>
  <c r="Q187" i="14"/>
  <c r="R187" i="14"/>
  <c r="Q188" i="14"/>
  <c r="R188" i="14"/>
  <c r="Q189" i="14"/>
  <c r="R189" i="14"/>
  <c r="Q190" i="14"/>
  <c r="R190" i="14"/>
  <c r="Q191" i="14"/>
  <c r="R191" i="14"/>
  <c r="Q192" i="14"/>
  <c r="R192" i="14"/>
  <c r="Q193" i="14"/>
  <c r="R193" i="14"/>
  <c r="Q194" i="14"/>
  <c r="R194" i="14"/>
  <c r="Q195" i="14"/>
  <c r="R195" i="14"/>
  <c r="Q196" i="14"/>
  <c r="R196" i="14"/>
  <c r="Q197" i="14"/>
  <c r="R197" i="14"/>
  <c r="Q198" i="14"/>
  <c r="R198" i="14"/>
  <c r="Q199" i="14"/>
  <c r="R199" i="14"/>
  <c r="Q200" i="14"/>
  <c r="R200" i="14"/>
  <c r="Q201" i="14"/>
  <c r="R201" i="14"/>
  <c r="Q202" i="14"/>
  <c r="R202" i="14"/>
  <c r="Q203" i="14"/>
  <c r="R203" i="14"/>
  <c r="Q204" i="14"/>
  <c r="R204" i="14"/>
  <c r="Q205" i="14"/>
  <c r="R205" i="14"/>
  <c r="Q206" i="14"/>
  <c r="R206" i="14"/>
  <c r="Q207" i="14"/>
  <c r="R207" i="14"/>
  <c r="Q208" i="14"/>
  <c r="R208" i="14"/>
  <c r="Q209" i="14"/>
  <c r="R209" i="14"/>
  <c r="Q210" i="14"/>
  <c r="R210" i="14"/>
  <c r="Q211" i="14"/>
  <c r="R211" i="14"/>
  <c r="Q212" i="14"/>
  <c r="R212" i="14"/>
  <c r="Q213" i="14"/>
  <c r="R213" i="14"/>
  <c r="Q214" i="14"/>
  <c r="R214" i="14"/>
  <c r="Q215" i="14"/>
  <c r="R215" i="14"/>
  <c r="Q216" i="14"/>
  <c r="R216" i="14"/>
  <c r="Q217" i="14"/>
  <c r="R217" i="14"/>
  <c r="Q218" i="14"/>
  <c r="R218" i="14"/>
  <c r="Q219" i="14"/>
  <c r="R219" i="14"/>
  <c r="Q220" i="14"/>
  <c r="R220" i="14"/>
  <c r="Q221" i="14"/>
  <c r="R221" i="14"/>
  <c r="Q222" i="14"/>
  <c r="R222" i="14"/>
  <c r="Q223" i="14"/>
  <c r="R223" i="14"/>
  <c r="Q224" i="14"/>
  <c r="R224" i="14"/>
  <c r="Q225" i="14"/>
  <c r="R225" i="14"/>
  <c r="Q226" i="14"/>
  <c r="R226" i="14"/>
  <c r="Q227" i="14"/>
  <c r="R227" i="14"/>
  <c r="Q228" i="14"/>
  <c r="R228" i="14"/>
  <c r="Q229" i="14"/>
  <c r="R229" i="14"/>
  <c r="Q230" i="14"/>
  <c r="R230" i="14"/>
  <c r="Q231" i="14"/>
  <c r="R231" i="14"/>
  <c r="Q232" i="14"/>
  <c r="R232" i="14"/>
  <c r="Q233" i="14"/>
  <c r="R233" i="14"/>
  <c r="Q234" i="14"/>
  <c r="R234" i="14"/>
  <c r="Q235" i="14"/>
  <c r="R235" i="14"/>
  <c r="AV235" i="14" s="1"/>
  <c r="AY235" i="14" s="1"/>
  <c r="Q236" i="14"/>
  <c r="R236" i="14"/>
  <c r="Q237" i="14"/>
  <c r="R237" i="14"/>
  <c r="Q238" i="14"/>
  <c r="R238" i="14"/>
  <c r="Q239" i="14"/>
  <c r="R239" i="14"/>
  <c r="Q240" i="14"/>
  <c r="R240" i="14"/>
  <c r="Q241" i="14"/>
  <c r="R241" i="14"/>
  <c r="Q242" i="14"/>
  <c r="R242" i="14"/>
  <c r="Q243" i="14"/>
  <c r="R243" i="14"/>
  <c r="Q244" i="14"/>
  <c r="R244" i="14"/>
  <c r="Q245" i="14"/>
  <c r="R245" i="14"/>
  <c r="Q246" i="14"/>
  <c r="R246" i="14"/>
  <c r="Q247" i="14"/>
  <c r="R247" i="14"/>
  <c r="Q248" i="14"/>
  <c r="R248" i="14"/>
  <c r="Q249" i="14"/>
  <c r="R249" i="14"/>
  <c r="Q250" i="14"/>
  <c r="R250" i="14"/>
  <c r="Q251" i="14"/>
  <c r="R251" i="14"/>
  <c r="Q252" i="14"/>
  <c r="R252" i="14"/>
  <c r="Q253" i="14"/>
  <c r="R253" i="14"/>
  <c r="Q254" i="14"/>
  <c r="R254" i="14"/>
  <c r="Q255" i="14"/>
  <c r="R255" i="14"/>
  <c r="Q256" i="14"/>
  <c r="AU256" i="14" s="1"/>
  <c r="AX256" i="14" s="1"/>
  <c r="R256" i="14"/>
  <c r="Q257" i="14"/>
  <c r="R257" i="14"/>
  <c r="Q258" i="14"/>
  <c r="R258" i="14"/>
  <c r="Q259" i="14"/>
  <c r="R259" i="14"/>
  <c r="R17" i="14"/>
  <c r="Q17" i="14"/>
  <c r="R16" i="14"/>
  <c r="Q16" i="14"/>
  <c r="O16" i="14"/>
  <c r="O312" i="14"/>
  <c r="N312" i="14"/>
  <c r="N269" i="14"/>
  <c r="O269" i="14"/>
  <c r="N270" i="14"/>
  <c r="O270" i="14"/>
  <c r="N271" i="14"/>
  <c r="O271" i="14"/>
  <c r="N272" i="14"/>
  <c r="O272" i="14"/>
  <c r="N273" i="14"/>
  <c r="O273" i="14"/>
  <c r="N274" i="14"/>
  <c r="O274" i="14"/>
  <c r="N275" i="14"/>
  <c r="O275" i="14"/>
  <c r="N276" i="14"/>
  <c r="O276" i="14"/>
  <c r="N277" i="14"/>
  <c r="O277" i="14"/>
  <c r="N278" i="14"/>
  <c r="O278" i="14"/>
  <c r="N279" i="14"/>
  <c r="O279" i="14"/>
  <c r="N280" i="14"/>
  <c r="O280" i="14"/>
  <c r="N281" i="14"/>
  <c r="O281" i="14"/>
  <c r="N282" i="14"/>
  <c r="O282" i="14"/>
  <c r="N283" i="14"/>
  <c r="O283" i="14"/>
  <c r="N284" i="14"/>
  <c r="O284" i="14"/>
  <c r="N285" i="14"/>
  <c r="O285" i="14"/>
  <c r="N286" i="14"/>
  <c r="O286" i="14"/>
  <c r="N287" i="14"/>
  <c r="O287" i="14"/>
  <c r="N288" i="14"/>
  <c r="O288" i="14"/>
  <c r="N289" i="14"/>
  <c r="O289" i="14"/>
  <c r="N290" i="14"/>
  <c r="O290" i="14"/>
  <c r="N291" i="14"/>
  <c r="O291" i="14"/>
  <c r="N292" i="14"/>
  <c r="O292" i="14"/>
  <c r="N293" i="14"/>
  <c r="O293" i="14"/>
  <c r="N294" i="14"/>
  <c r="O294" i="14"/>
  <c r="N295" i="14"/>
  <c r="O295" i="14"/>
  <c r="N296" i="14"/>
  <c r="O296" i="14"/>
  <c r="N297" i="14"/>
  <c r="O297" i="14"/>
  <c r="N298" i="14"/>
  <c r="O298" i="14"/>
  <c r="N299" i="14"/>
  <c r="O299" i="14"/>
  <c r="N300" i="14"/>
  <c r="O300" i="14"/>
  <c r="N301" i="14"/>
  <c r="O301" i="14"/>
  <c r="N302" i="14"/>
  <c r="O302" i="14"/>
  <c r="N303" i="14"/>
  <c r="O303" i="14"/>
  <c r="N304" i="14"/>
  <c r="O304" i="14"/>
  <c r="N305" i="14"/>
  <c r="O305" i="14"/>
  <c r="N306" i="14"/>
  <c r="O306" i="14"/>
  <c r="N307" i="14"/>
  <c r="O307" i="14"/>
  <c r="N308" i="14"/>
  <c r="O308" i="14"/>
  <c r="N309" i="14"/>
  <c r="O309" i="14"/>
  <c r="N310" i="14"/>
  <c r="O310" i="14"/>
  <c r="N311" i="14"/>
  <c r="O311" i="14"/>
  <c r="O268" i="14"/>
  <c r="N268" i="14"/>
  <c r="N18" i="14"/>
  <c r="O18" i="14"/>
  <c r="N19" i="14"/>
  <c r="O19" i="14"/>
  <c r="N20" i="14"/>
  <c r="O20" i="14"/>
  <c r="N21" i="14"/>
  <c r="O21" i="14"/>
  <c r="N22" i="14"/>
  <c r="O22" i="14"/>
  <c r="N23" i="14"/>
  <c r="O23" i="14"/>
  <c r="N24" i="14"/>
  <c r="O24" i="14"/>
  <c r="N25" i="14"/>
  <c r="O25" i="14"/>
  <c r="N26" i="14"/>
  <c r="O26" i="14"/>
  <c r="N27" i="14"/>
  <c r="O27" i="14"/>
  <c r="AV27" i="14" s="1"/>
  <c r="AY27" i="14" s="1"/>
  <c r="N28" i="14"/>
  <c r="O28" i="14"/>
  <c r="N29" i="14"/>
  <c r="O29" i="14"/>
  <c r="N30" i="14"/>
  <c r="O30" i="14"/>
  <c r="N31" i="14"/>
  <c r="O31" i="14"/>
  <c r="N32" i="14"/>
  <c r="O32" i="14"/>
  <c r="N33" i="14"/>
  <c r="O33" i="14"/>
  <c r="N34" i="14"/>
  <c r="O34" i="14"/>
  <c r="N35" i="14"/>
  <c r="O35" i="14"/>
  <c r="N36" i="14"/>
  <c r="O36" i="14"/>
  <c r="N37" i="14"/>
  <c r="O37" i="14"/>
  <c r="N38" i="14"/>
  <c r="O38" i="14"/>
  <c r="N39" i="14"/>
  <c r="O39" i="14"/>
  <c r="N40" i="14"/>
  <c r="O40" i="14"/>
  <c r="N41" i="14"/>
  <c r="O41" i="14"/>
  <c r="N42" i="14"/>
  <c r="O42" i="14"/>
  <c r="N43" i="14"/>
  <c r="O43" i="14"/>
  <c r="N44" i="14"/>
  <c r="O44" i="14"/>
  <c r="N45" i="14"/>
  <c r="O45" i="14"/>
  <c r="AV45" i="14"/>
  <c r="N46" i="14"/>
  <c r="AU46" i="14" s="1"/>
  <c r="O46" i="14"/>
  <c r="N47" i="14"/>
  <c r="O47" i="14"/>
  <c r="N48" i="14"/>
  <c r="O48" i="14"/>
  <c r="N49" i="14"/>
  <c r="O49" i="14"/>
  <c r="N50" i="14"/>
  <c r="O50" i="14"/>
  <c r="N51" i="14"/>
  <c r="O51" i="14"/>
  <c r="N52" i="14"/>
  <c r="O52" i="14"/>
  <c r="N53" i="14"/>
  <c r="O53" i="14"/>
  <c r="N54" i="14"/>
  <c r="O54" i="14"/>
  <c r="N55" i="14"/>
  <c r="O55" i="14"/>
  <c r="N56" i="14"/>
  <c r="O56" i="14"/>
  <c r="N57" i="14"/>
  <c r="O57" i="14"/>
  <c r="N58" i="14"/>
  <c r="O58" i="14"/>
  <c r="N59" i="14"/>
  <c r="O59" i="14"/>
  <c r="N60" i="14"/>
  <c r="O60" i="14"/>
  <c r="N61" i="14"/>
  <c r="O61" i="14"/>
  <c r="N62" i="14"/>
  <c r="O62" i="14"/>
  <c r="N63" i="14"/>
  <c r="O63" i="14"/>
  <c r="N64" i="14"/>
  <c r="O64" i="14"/>
  <c r="N65" i="14"/>
  <c r="O65" i="14"/>
  <c r="N66" i="14"/>
  <c r="O66" i="14"/>
  <c r="N67" i="14"/>
  <c r="O67" i="14"/>
  <c r="N68" i="14"/>
  <c r="O68" i="14"/>
  <c r="N69" i="14"/>
  <c r="O69" i="14"/>
  <c r="N70" i="14"/>
  <c r="O70" i="14"/>
  <c r="N71" i="14"/>
  <c r="O71" i="14"/>
  <c r="N72" i="14"/>
  <c r="O72" i="14"/>
  <c r="N73" i="14"/>
  <c r="O73" i="14"/>
  <c r="N74" i="14"/>
  <c r="O74" i="14"/>
  <c r="AV74" i="14" s="1"/>
  <c r="N75" i="14"/>
  <c r="O75" i="14"/>
  <c r="N76" i="14"/>
  <c r="O76" i="14"/>
  <c r="N77" i="14"/>
  <c r="O77" i="14"/>
  <c r="N78" i="14"/>
  <c r="O78" i="14"/>
  <c r="N79" i="14"/>
  <c r="O79" i="14"/>
  <c r="N80" i="14"/>
  <c r="O80" i="14"/>
  <c r="N81" i="14"/>
  <c r="O81" i="14"/>
  <c r="N82" i="14"/>
  <c r="O82" i="14"/>
  <c r="N83" i="14"/>
  <c r="O83" i="14"/>
  <c r="N84" i="14"/>
  <c r="O84" i="14"/>
  <c r="N85" i="14"/>
  <c r="O85" i="14"/>
  <c r="N86" i="14"/>
  <c r="O86" i="14"/>
  <c r="N87" i="14"/>
  <c r="O87" i="14"/>
  <c r="N88" i="14"/>
  <c r="O88" i="14"/>
  <c r="N89" i="14"/>
  <c r="O89" i="14"/>
  <c r="N90" i="14"/>
  <c r="O90" i="14"/>
  <c r="N91" i="14"/>
  <c r="O91" i="14"/>
  <c r="N92" i="14"/>
  <c r="O92" i="14"/>
  <c r="N93" i="14"/>
  <c r="O93" i="14"/>
  <c r="N94" i="14"/>
  <c r="O94" i="14"/>
  <c r="N95" i="14"/>
  <c r="O95" i="14"/>
  <c r="N96" i="14"/>
  <c r="O96" i="14"/>
  <c r="N97" i="14"/>
  <c r="O97" i="14"/>
  <c r="N98" i="14"/>
  <c r="O98" i="14"/>
  <c r="N99" i="14"/>
  <c r="O99" i="14"/>
  <c r="N100" i="14"/>
  <c r="O100" i="14"/>
  <c r="N101" i="14"/>
  <c r="O101" i="14"/>
  <c r="N102" i="14"/>
  <c r="O102" i="14"/>
  <c r="N103" i="14"/>
  <c r="O103" i="14"/>
  <c r="N104" i="14"/>
  <c r="O104" i="14"/>
  <c r="N105" i="14"/>
  <c r="O105" i="14"/>
  <c r="N106" i="14"/>
  <c r="O106" i="14"/>
  <c r="N107" i="14"/>
  <c r="O107" i="14"/>
  <c r="N108" i="14"/>
  <c r="O108" i="14"/>
  <c r="N109" i="14"/>
  <c r="O109" i="14"/>
  <c r="N110" i="14"/>
  <c r="O110" i="14"/>
  <c r="N111" i="14"/>
  <c r="O111" i="14"/>
  <c r="N112" i="14"/>
  <c r="O112" i="14"/>
  <c r="N113" i="14"/>
  <c r="O113" i="14"/>
  <c r="N114" i="14"/>
  <c r="O114" i="14"/>
  <c r="N115" i="14"/>
  <c r="O115" i="14"/>
  <c r="N116" i="14"/>
  <c r="O116" i="14"/>
  <c r="N117" i="14"/>
  <c r="O117" i="14"/>
  <c r="N118" i="14"/>
  <c r="O118" i="14"/>
  <c r="N119" i="14"/>
  <c r="O119" i="14"/>
  <c r="N120" i="14"/>
  <c r="O120" i="14"/>
  <c r="N121" i="14"/>
  <c r="O121" i="14"/>
  <c r="N122" i="14"/>
  <c r="O122" i="14"/>
  <c r="N123" i="14"/>
  <c r="O123" i="14"/>
  <c r="N124" i="14"/>
  <c r="O124" i="14"/>
  <c r="N125" i="14"/>
  <c r="O125" i="14"/>
  <c r="N126" i="14"/>
  <c r="O126" i="14"/>
  <c r="N127" i="14"/>
  <c r="O127" i="14"/>
  <c r="N128" i="14"/>
  <c r="O128" i="14"/>
  <c r="N129" i="14"/>
  <c r="O129" i="14"/>
  <c r="O130" i="14"/>
  <c r="N131" i="14"/>
  <c r="O131" i="14"/>
  <c r="N132" i="14"/>
  <c r="O132" i="14"/>
  <c r="N133" i="14"/>
  <c r="O133" i="14"/>
  <c r="N134" i="14"/>
  <c r="O134" i="14"/>
  <c r="N135" i="14"/>
  <c r="O135" i="14"/>
  <c r="N136" i="14"/>
  <c r="O136" i="14"/>
  <c r="N137" i="14"/>
  <c r="O137" i="14"/>
  <c r="N138" i="14"/>
  <c r="O138" i="14"/>
  <c r="N139" i="14"/>
  <c r="O139" i="14"/>
  <c r="N140" i="14"/>
  <c r="O140" i="14"/>
  <c r="O141" i="14"/>
  <c r="N142" i="14"/>
  <c r="O142" i="14"/>
  <c r="N143" i="14"/>
  <c r="O143" i="14"/>
  <c r="N144" i="14"/>
  <c r="O144" i="14"/>
  <c r="N145" i="14"/>
  <c r="O145" i="14"/>
  <c r="N146" i="14"/>
  <c r="O146" i="14"/>
  <c r="N147" i="14"/>
  <c r="O147" i="14"/>
  <c r="N148" i="14"/>
  <c r="O148" i="14"/>
  <c r="N149" i="14"/>
  <c r="O149" i="14"/>
  <c r="N150" i="14"/>
  <c r="O150" i="14"/>
  <c r="N151" i="14"/>
  <c r="O151" i="14"/>
  <c r="N152" i="14"/>
  <c r="O152" i="14"/>
  <c r="N153" i="14"/>
  <c r="O153" i="14"/>
  <c r="N154" i="14"/>
  <c r="O154" i="14"/>
  <c r="N155" i="14"/>
  <c r="O155" i="14"/>
  <c r="N156" i="14"/>
  <c r="O156" i="14"/>
  <c r="N157" i="14"/>
  <c r="O157" i="14"/>
  <c r="N158" i="14"/>
  <c r="O158" i="14"/>
  <c r="N159" i="14"/>
  <c r="O159" i="14"/>
  <c r="N160" i="14"/>
  <c r="O160" i="14"/>
  <c r="N161" i="14"/>
  <c r="O161" i="14"/>
  <c r="N162" i="14"/>
  <c r="O162" i="14"/>
  <c r="N163" i="14"/>
  <c r="O163" i="14"/>
  <c r="N164" i="14"/>
  <c r="O164" i="14"/>
  <c r="N165" i="14"/>
  <c r="O165" i="14"/>
  <c r="N166" i="14"/>
  <c r="O166" i="14"/>
  <c r="N167" i="14"/>
  <c r="O167" i="14"/>
  <c r="N168" i="14"/>
  <c r="O168" i="14"/>
  <c r="N169" i="14"/>
  <c r="O169" i="14"/>
  <c r="N170" i="14"/>
  <c r="O170" i="14"/>
  <c r="N171" i="14"/>
  <c r="O171" i="14"/>
  <c r="N172" i="14"/>
  <c r="O172" i="14"/>
  <c r="N173" i="14"/>
  <c r="O173" i="14"/>
  <c r="N174" i="14"/>
  <c r="O174" i="14"/>
  <c r="N175" i="14"/>
  <c r="O175" i="14"/>
  <c r="N176" i="14"/>
  <c r="O176" i="14"/>
  <c r="N177" i="14"/>
  <c r="O177" i="14"/>
  <c r="N178" i="14"/>
  <c r="O178" i="14"/>
  <c r="N179" i="14"/>
  <c r="O179" i="14"/>
  <c r="N180" i="14"/>
  <c r="O180" i="14"/>
  <c r="N181" i="14"/>
  <c r="O181" i="14"/>
  <c r="N182" i="14"/>
  <c r="O182" i="14"/>
  <c r="N183" i="14"/>
  <c r="O183" i="14"/>
  <c r="N184" i="14"/>
  <c r="O184" i="14"/>
  <c r="N185" i="14"/>
  <c r="O185" i="14"/>
  <c r="N186" i="14"/>
  <c r="O186" i="14"/>
  <c r="N187" i="14"/>
  <c r="O187" i="14"/>
  <c r="N188" i="14"/>
  <c r="O188" i="14"/>
  <c r="N189" i="14"/>
  <c r="O189" i="14"/>
  <c r="N190" i="14"/>
  <c r="O190" i="14"/>
  <c r="N191" i="14"/>
  <c r="O191" i="14"/>
  <c r="N192" i="14"/>
  <c r="O192" i="14"/>
  <c r="N193" i="14"/>
  <c r="O193" i="14"/>
  <c r="N194" i="14"/>
  <c r="O194" i="14"/>
  <c r="N195" i="14"/>
  <c r="O195" i="14"/>
  <c r="N196" i="14"/>
  <c r="O196" i="14"/>
  <c r="N197" i="14"/>
  <c r="O197" i="14"/>
  <c r="N198" i="14"/>
  <c r="O198" i="14"/>
  <c r="N199" i="14"/>
  <c r="O199" i="14"/>
  <c r="N200" i="14"/>
  <c r="O200" i="14"/>
  <c r="N201" i="14"/>
  <c r="O201" i="14"/>
  <c r="N202" i="14"/>
  <c r="O202" i="14"/>
  <c r="N203" i="14"/>
  <c r="O203" i="14"/>
  <c r="N204" i="14"/>
  <c r="O204" i="14"/>
  <c r="N205" i="14"/>
  <c r="O205" i="14"/>
  <c r="N206" i="14"/>
  <c r="O206" i="14"/>
  <c r="N207" i="14"/>
  <c r="O207" i="14"/>
  <c r="N208" i="14"/>
  <c r="O208" i="14"/>
  <c r="N209" i="14"/>
  <c r="O209" i="14"/>
  <c r="N210" i="14"/>
  <c r="O210" i="14"/>
  <c r="N211" i="14"/>
  <c r="O211" i="14"/>
  <c r="N212" i="14"/>
  <c r="O212" i="14"/>
  <c r="N213" i="14"/>
  <c r="O213" i="14"/>
  <c r="N214" i="14"/>
  <c r="O214" i="14"/>
  <c r="N215" i="14"/>
  <c r="O215" i="14"/>
  <c r="N216" i="14"/>
  <c r="O216" i="14"/>
  <c r="N217" i="14"/>
  <c r="O217" i="14"/>
  <c r="N218" i="14"/>
  <c r="O218" i="14"/>
  <c r="N219" i="14"/>
  <c r="O219" i="14"/>
  <c r="N220" i="14"/>
  <c r="O220" i="14"/>
  <c r="N221" i="14"/>
  <c r="O221" i="14"/>
  <c r="N222" i="14"/>
  <c r="O222" i="14"/>
  <c r="N223" i="14"/>
  <c r="O223" i="14"/>
  <c r="N224" i="14"/>
  <c r="O224" i="14"/>
  <c r="N225" i="14"/>
  <c r="O225" i="14"/>
  <c r="N226" i="14"/>
  <c r="O226" i="14"/>
  <c r="N227" i="14"/>
  <c r="O227" i="14"/>
  <c r="N228" i="14"/>
  <c r="O228" i="14"/>
  <c r="N229" i="14"/>
  <c r="O229" i="14"/>
  <c r="N230" i="14"/>
  <c r="O230" i="14"/>
  <c r="N231" i="14"/>
  <c r="O231" i="14"/>
  <c r="N232" i="14"/>
  <c r="O232" i="14"/>
  <c r="N233" i="14"/>
  <c r="O233" i="14"/>
  <c r="N234" i="14"/>
  <c r="O234" i="14"/>
  <c r="N235" i="14"/>
  <c r="O235" i="14"/>
  <c r="N236" i="14"/>
  <c r="O236" i="14"/>
  <c r="N237" i="14"/>
  <c r="O237" i="14"/>
  <c r="N238" i="14"/>
  <c r="O238" i="14"/>
  <c r="N239" i="14"/>
  <c r="O239" i="14"/>
  <c r="N240" i="14"/>
  <c r="O240" i="14"/>
  <c r="N241" i="14"/>
  <c r="O241" i="14"/>
  <c r="N242" i="14"/>
  <c r="O242" i="14"/>
  <c r="N243" i="14"/>
  <c r="O243" i="14"/>
  <c r="N244" i="14"/>
  <c r="O244" i="14"/>
  <c r="N245" i="14"/>
  <c r="O245" i="14"/>
  <c r="N246" i="14"/>
  <c r="O246" i="14"/>
  <c r="N247" i="14"/>
  <c r="O247" i="14"/>
  <c r="N248" i="14"/>
  <c r="O248" i="14"/>
  <c r="N249" i="14"/>
  <c r="O249" i="14"/>
  <c r="N250" i="14"/>
  <c r="O250" i="14"/>
  <c r="N251" i="14"/>
  <c r="O251" i="14"/>
  <c r="N252" i="14"/>
  <c r="O252" i="14"/>
  <c r="N253" i="14"/>
  <c r="O253" i="14"/>
  <c r="N254" i="14"/>
  <c r="O254" i="14"/>
  <c r="N255" i="14"/>
  <c r="O255" i="14"/>
  <c r="N256" i="14"/>
  <c r="O256" i="14"/>
  <c r="N257" i="14"/>
  <c r="O257" i="14"/>
  <c r="N258" i="14"/>
  <c r="O258" i="14"/>
  <c r="N259" i="14"/>
  <c r="O259" i="14"/>
  <c r="O17" i="14"/>
  <c r="N17" i="14"/>
  <c r="N16" i="14"/>
  <c r="AW17" i="14"/>
  <c r="AY15" i="14"/>
  <c r="AX15" i="14"/>
  <c r="AW15" i="14"/>
  <c r="AW272" i="14"/>
  <c r="AX272" i="14"/>
  <c r="AY272" i="14"/>
  <c r="AW273" i="14"/>
  <c r="AX273" i="14"/>
  <c r="AY273" i="14"/>
  <c r="AY274" i="14"/>
  <c r="AY275" i="14"/>
  <c r="AY276" i="14"/>
  <c r="AY277" i="14"/>
  <c r="AY278" i="14"/>
  <c r="AY279" i="14"/>
  <c r="AY280" i="14"/>
  <c r="AY281" i="14"/>
  <c r="AY282" i="14"/>
  <c r="AY283" i="14"/>
  <c r="AY284" i="14"/>
  <c r="AY285" i="14"/>
  <c r="AY286" i="14"/>
  <c r="AY287" i="14"/>
  <c r="AY288" i="14"/>
  <c r="AY289" i="14"/>
  <c r="AY290" i="14"/>
  <c r="AY291" i="14"/>
  <c r="AY292" i="14"/>
  <c r="AY293" i="14"/>
  <c r="AY294" i="14"/>
  <c r="AY295" i="14"/>
  <c r="AY296" i="14"/>
  <c r="AY297" i="14"/>
  <c r="AY298" i="14"/>
  <c r="AY299" i="14"/>
  <c r="AY300" i="14"/>
  <c r="AY301" i="14"/>
  <c r="AY302" i="14"/>
  <c r="AY303" i="14"/>
  <c r="AY304" i="14"/>
  <c r="AY305" i="14"/>
  <c r="AY306" i="14"/>
  <c r="AY307" i="14"/>
  <c r="AY308" i="14"/>
  <c r="AY309" i="14"/>
  <c r="AY310" i="14"/>
  <c r="AY311" i="14"/>
  <c r="AY312" i="14"/>
  <c r="BA267" i="14"/>
  <c r="BA268" i="14"/>
  <c r="BB268" i="14" s="1"/>
  <c r="BA269" i="14"/>
  <c r="BB269" i="14" s="1"/>
  <c r="BA270" i="14"/>
  <c r="BA271" i="14"/>
  <c r="BB271" i="14" s="1"/>
  <c r="BB270" i="14" s="1"/>
  <c r="BA272" i="14"/>
  <c r="BA273" i="14"/>
  <c r="BA274" i="14"/>
  <c r="BB274" i="14" s="1"/>
  <c r="BA275" i="14"/>
  <c r="BB275" i="14" s="1"/>
  <c r="BA276" i="14"/>
  <c r="BB276" i="14" s="1"/>
  <c r="BA277" i="14"/>
  <c r="BB277" i="14" s="1"/>
  <c r="BA278" i="14"/>
  <c r="BB278" i="14" s="1"/>
  <c r="BA279" i="14"/>
  <c r="BA280" i="14"/>
  <c r="BA281" i="14"/>
  <c r="BB281" i="14" s="1"/>
  <c r="BA282" i="14"/>
  <c r="BB282" i="14" s="1"/>
  <c r="BA283" i="14"/>
  <c r="BA284" i="14"/>
  <c r="BB284" i="14" s="1"/>
  <c r="BB283" i="14" s="1"/>
  <c r="BA285" i="14"/>
  <c r="BA286" i="14"/>
  <c r="BA287" i="14"/>
  <c r="BB287" i="14" s="1"/>
  <c r="BA288" i="14"/>
  <c r="BB288" i="14" s="1"/>
  <c r="BA289" i="14"/>
  <c r="BB289" i="14" s="1"/>
  <c r="BA290" i="14"/>
  <c r="BA291" i="14"/>
  <c r="BA292" i="14"/>
  <c r="BB292" i="14" s="1"/>
  <c r="BA293" i="14"/>
  <c r="BB293" i="14" s="1"/>
  <c r="BA294" i="14"/>
  <c r="BB294" i="14" s="1"/>
  <c r="BA295" i="14"/>
  <c r="BB295" i="14" s="1"/>
  <c r="BA296" i="14"/>
  <c r="BB296" i="14" s="1"/>
  <c r="BA297" i="14"/>
  <c r="BB297" i="14" s="1"/>
  <c r="BA298" i="14"/>
  <c r="BB298" i="14" s="1"/>
  <c r="BA299" i="14"/>
  <c r="BA300" i="14"/>
  <c r="BA301" i="14"/>
  <c r="BB301" i="14" s="1"/>
  <c r="BA302" i="14"/>
  <c r="BB302" i="14" s="1"/>
  <c r="BA303" i="14"/>
  <c r="BB303" i="14" s="1"/>
  <c r="BA304" i="14"/>
  <c r="BB304" i="14" s="1"/>
  <c r="BA305" i="14"/>
  <c r="BB305" i="14" s="1"/>
  <c r="BA306" i="14"/>
  <c r="BB306" i="14" s="1"/>
  <c r="BA307" i="14"/>
  <c r="BB307" i="14" s="1"/>
  <c r="BA308" i="14"/>
  <c r="BB308" i="14" s="1"/>
  <c r="BA309" i="14"/>
  <c r="BB309" i="14" s="1"/>
  <c r="BA310" i="14"/>
  <c r="BA311" i="14"/>
  <c r="BA312" i="14"/>
  <c r="BB312" i="14" s="1"/>
  <c r="BB311" i="14" s="1"/>
  <c r="BB310" i="14" s="1"/>
  <c r="BA313" i="14"/>
  <c r="BA266" i="14"/>
  <c r="BA14" i="14"/>
  <c r="BA260" i="14"/>
  <c r="BB260" i="14" s="1"/>
  <c r="BB259" i="14" s="1"/>
  <c r="BB258" i="14" s="1"/>
  <c r="N14" i="14"/>
  <c r="O14" i="14" s="1"/>
  <c r="E1202" i="28"/>
  <c r="G1202" i="28" s="1"/>
  <c r="D1202" i="28"/>
  <c r="F1202" i="28" s="1"/>
  <c r="E1201" i="28"/>
  <c r="G1201" i="28" s="1"/>
  <c r="D1201" i="28"/>
  <c r="F1201" i="28" s="1"/>
  <c r="E1200" i="28"/>
  <c r="G1200" i="28" s="1"/>
  <c r="D1200" i="28"/>
  <c r="F1200" i="28" s="1"/>
  <c r="E1199" i="28"/>
  <c r="G1199" i="28" s="1"/>
  <c r="D1199" i="28"/>
  <c r="F1199" i="28" s="1"/>
  <c r="E1198" i="28"/>
  <c r="G1198" i="28" s="1"/>
  <c r="D1198" i="28"/>
  <c r="F1198" i="28" s="1"/>
  <c r="E1197" i="28"/>
  <c r="G1197" i="28" s="1"/>
  <c r="D1197" i="28"/>
  <c r="F1197" i="28" s="1"/>
  <c r="E1196" i="28"/>
  <c r="G1196" i="28" s="1"/>
  <c r="D1196" i="28"/>
  <c r="F1196" i="28" s="1"/>
  <c r="E1195" i="28"/>
  <c r="G1195" i="28" s="1"/>
  <c r="D1195" i="28"/>
  <c r="F1195" i="28" s="1"/>
  <c r="E1194" i="28"/>
  <c r="G1194" i="28" s="1"/>
  <c r="D1194" i="28"/>
  <c r="F1194" i="28" s="1"/>
  <c r="E1193" i="28"/>
  <c r="G1193" i="28" s="1"/>
  <c r="D1193" i="28"/>
  <c r="F1193" i="28" s="1"/>
  <c r="E1192" i="28"/>
  <c r="G1192" i="28" s="1"/>
  <c r="D1192" i="28"/>
  <c r="F1192" i="28" s="1"/>
  <c r="E1191" i="28"/>
  <c r="G1191" i="28" s="1"/>
  <c r="D1191" i="28"/>
  <c r="F1191" i="28" s="1"/>
  <c r="E1190" i="28"/>
  <c r="G1190" i="28" s="1"/>
  <c r="D1190" i="28"/>
  <c r="F1190" i="28" s="1"/>
  <c r="E1189" i="28"/>
  <c r="G1189" i="28" s="1"/>
  <c r="D1189" i="28"/>
  <c r="F1189" i="28" s="1"/>
  <c r="E1188" i="28"/>
  <c r="G1188" i="28" s="1"/>
  <c r="D1188" i="28"/>
  <c r="F1188" i="28" s="1"/>
  <c r="E1187" i="28"/>
  <c r="G1187" i="28" s="1"/>
  <c r="D1187" i="28"/>
  <c r="F1187" i="28" s="1"/>
  <c r="E1186" i="28"/>
  <c r="G1186" i="28" s="1"/>
  <c r="D1186" i="28"/>
  <c r="F1186" i="28" s="1"/>
  <c r="E1185" i="28"/>
  <c r="G1185" i="28" s="1"/>
  <c r="D1185" i="28"/>
  <c r="F1185" i="28" s="1"/>
  <c r="E1184" i="28"/>
  <c r="G1184" i="28" s="1"/>
  <c r="D1184" i="28"/>
  <c r="F1184" i="28" s="1"/>
  <c r="E1183" i="28"/>
  <c r="G1183" i="28" s="1"/>
  <c r="D1183" i="28"/>
  <c r="F1183" i="28" s="1"/>
  <c r="E1182" i="28"/>
  <c r="G1182" i="28" s="1"/>
  <c r="D1182" i="28"/>
  <c r="F1182" i="28" s="1"/>
  <c r="E1181" i="28"/>
  <c r="G1181" i="28" s="1"/>
  <c r="D1181" i="28"/>
  <c r="F1181" i="28" s="1"/>
  <c r="E1180" i="28"/>
  <c r="G1180" i="28" s="1"/>
  <c r="D1180" i="28"/>
  <c r="F1180" i="28" s="1"/>
  <c r="E1179" i="28"/>
  <c r="G1179" i="28" s="1"/>
  <c r="D1179" i="28"/>
  <c r="F1179" i="28" s="1"/>
  <c r="E1178" i="28"/>
  <c r="G1178" i="28" s="1"/>
  <c r="D1178" i="28"/>
  <c r="F1178" i="28" s="1"/>
  <c r="E1177" i="28"/>
  <c r="G1177" i="28" s="1"/>
  <c r="D1177" i="28"/>
  <c r="F1177" i="28" s="1"/>
  <c r="E1176" i="28"/>
  <c r="G1176" i="28" s="1"/>
  <c r="D1176" i="28"/>
  <c r="F1176" i="28" s="1"/>
  <c r="E1175" i="28"/>
  <c r="G1175" i="28" s="1"/>
  <c r="D1175" i="28"/>
  <c r="F1175" i="28" s="1"/>
  <c r="E1174" i="28"/>
  <c r="G1174" i="28" s="1"/>
  <c r="D1174" i="28"/>
  <c r="F1174" i="28" s="1"/>
  <c r="E1173" i="28"/>
  <c r="G1173" i="28" s="1"/>
  <c r="D1173" i="28"/>
  <c r="F1173" i="28" s="1"/>
  <c r="E1172" i="28"/>
  <c r="G1172" i="28" s="1"/>
  <c r="D1172" i="28"/>
  <c r="F1172" i="28" s="1"/>
  <c r="E1171" i="28"/>
  <c r="G1171" i="28" s="1"/>
  <c r="D1171" i="28"/>
  <c r="F1171" i="28" s="1"/>
  <c r="E1170" i="28"/>
  <c r="G1170" i="28" s="1"/>
  <c r="D1170" i="28"/>
  <c r="F1170" i="28" s="1"/>
  <c r="E1169" i="28"/>
  <c r="G1169" i="28" s="1"/>
  <c r="D1169" i="28"/>
  <c r="F1169" i="28" s="1"/>
  <c r="E1168" i="28"/>
  <c r="G1168" i="28" s="1"/>
  <c r="D1168" i="28"/>
  <c r="F1168" i="28" s="1"/>
  <c r="E1167" i="28"/>
  <c r="G1167" i="28" s="1"/>
  <c r="D1167" i="28"/>
  <c r="F1167" i="28" s="1"/>
  <c r="E1166" i="28"/>
  <c r="G1166" i="28" s="1"/>
  <c r="D1166" i="28"/>
  <c r="F1166" i="28" s="1"/>
  <c r="E1165" i="28"/>
  <c r="G1165" i="28" s="1"/>
  <c r="D1165" i="28"/>
  <c r="F1165" i="28" s="1"/>
  <c r="E1164" i="28"/>
  <c r="G1164" i="28" s="1"/>
  <c r="D1164" i="28"/>
  <c r="F1164" i="28" s="1"/>
  <c r="E1163" i="28"/>
  <c r="G1163" i="28" s="1"/>
  <c r="D1163" i="28"/>
  <c r="F1163" i="28" s="1"/>
  <c r="E1162" i="28"/>
  <c r="G1162" i="28" s="1"/>
  <c r="D1162" i="28"/>
  <c r="F1162" i="28" s="1"/>
  <c r="E1161" i="28"/>
  <c r="G1161" i="28" s="1"/>
  <c r="D1161" i="28"/>
  <c r="F1161" i="28" s="1"/>
  <c r="E1160" i="28"/>
  <c r="G1160" i="28" s="1"/>
  <c r="D1160" i="28"/>
  <c r="F1160" i="28" s="1"/>
  <c r="E1159" i="28"/>
  <c r="G1159" i="28" s="1"/>
  <c r="D1159" i="28"/>
  <c r="F1159" i="28" s="1"/>
  <c r="E1158" i="28"/>
  <c r="G1158" i="28" s="1"/>
  <c r="D1158" i="28"/>
  <c r="F1158" i="28" s="1"/>
  <c r="E1157" i="28"/>
  <c r="G1157" i="28" s="1"/>
  <c r="D1157" i="28"/>
  <c r="F1157" i="28" s="1"/>
  <c r="E1156" i="28"/>
  <c r="G1156" i="28" s="1"/>
  <c r="D1156" i="28"/>
  <c r="F1156" i="28" s="1"/>
  <c r="E1155" i="28"/>
  <c r="G1155" i="28" s="1"/>
  <c r="D1155" i="28"/>
  <c r="F1155" i="28" s="1"/>
  <c r="E1154" i="28"/>
  <c r="G1154" i="28" s="1"/>
  <c r="D1154" i="28"/>
  <c r="F1154" i="28" s="1"/>
  <c r="E1153" i="28"/>
  <c r="G1153" i="28" s="1"/>
  <c r="D1153" i="28"/>
  <c r="F1153" i="28" s="1"/>
  <c r="E1152" i="28"/>
  <c r="G1152" i="28" s="1"/>
  <c r="D1152" i="28"/>
  <c r="F1152" i="28" s="1"/>
  <c r="E1151" i="28"/>
  <c r="G1151" i="28" s="1"/>
  <c r="D1151" i="28"/>
  <c r="F1151" i="28" s="1"/>
  <c r="E1150" i="28"/>
  <c r="G1150" i="28" s="1"/>
  <c r="D1150" i="28"/>
  <c r="F1150" i="28" s="1"/>
  <c r="E1149" i="28"/>
  <c r="G1149" i="28" s="1"/>
  <c r="D1149" i="28"/>
  <c r="F1149" i="28" s="1"/>
  <c r="E1148" i="28"/>
  <c r="G1148" i="28" s="1"/>
  <c r="D1148" i="28"/>
  <c r="F1148" i="28" s="1"/>
  <c r="E1147" i="28"/>
  <c r="G1147" i="28" s="1"/>
  <c r="D1147" i="28"/>
  <c r="F1147" i="28" s="1"/>
  <c r="E1146" i="28"/>
  <c r="G1146" i="28" s="1"/>
  <c r="D1146" i="28"/>
  <c r="F1146" i="28" s="1"/>
  <c r="E1145" i="28"/>
  <c r="G1145" i="28" s="1"/>
  <c r="D1145" i="28"/>
  <c r="F1145" i="28" s="1"/>
  <c r="E1144" i="28"/>
  <c r="G1144" i="28" s="1"/>
  <c r="D1144" i="28"/>
  <c r="F1144" i="28" s="1"/>
  <c r="E1143" i="28"/>
  <c r="G1143" i="28" s="1"/>
  <c r="D1143" i="28"/>
  <c r="F1143" i="28" s="1"/>
  <c r="E1142" i="28"/>
  <c r="G1142" i="28" s="1"/>
  <c r="D1142" i="28"/>
  <c r="F1142" i="28" s="1"/>
  <c r="E1141" i="28"/>
  <c r="G1141" i="28" s="1"/>
  <c r="D1141" i="28"/>
  <c r="F1141" i="28" s="1"/>
  <c r="E1140" i="28"/>
  <c r="G1140" i="28" s="1"/>
  <c r="D1140" i="28"/>
  <c r="F1140" i="28" s="1"/>
  <c r="E1139" i="28"/>
  <c r="G1139" i="28" s="1"/>
  <c r="D1139" i="28"/>
  <c r="F1139" i="28" s="1"/>
  <c r="E1138" i="28"/>
  <c r="G1138" i="28" s="1"/>
  <c r="D1138" i="28"/>
  <c r="F1138" i="28" s="1"/>
  <c r="E1137" i="28"/>
  <c r="G1137" i="28" s="1"/>
  <c r="D1137" i="28"/>
  <c r="F1137" i="28" s="1"/>
  <c r="E1136" i="28"/>
  <c r="G1136" i="28" s="1"/>
  <c r="D1136" i="28"/>
  <c r="F1136" i="28" s="1"/>
  <c r="E1135" i="28"/>
  <c r="G1135" i="28" s="1"/>
  <c r="D1135" i="28"/>
  <c r="F1135" i="28" s="1"/>
  <c r="E1134" i="28"/>
  <c r="G1134" i="28" s="1"/>
  <c r="D1134" i="28"/>
  <c r="F1134" i="28" s="1"/>
  <c r="E1133" i="28"/>
  <c r="G1133" i="28" s="1"/>
  <c r="D1133" i="28"/>
  <c r="F1133" i="28" s="1"/>
  <c r="E1132" i="28"/>
  <c r="G1132" i="28" s="1"/>
  <c r="D1132" i="28"/>
  <c r="F1132" i="28" s="1"/>
  <c r="E1131" i="28"/>
  <c r="G1131" i="28" s="1"/>
  <c r="D1131" i="28"/>
  <c r="F1131" i="28" s="1"/>
  <c r="E1130" i="28"/>
  <c r="G1130" i="28" s="1"/>
  <c r="D1130" i="28"/>
  <c r="F1130" i="28" s="1"/>
  <c r="E1129" i="28"/>
  <c r="G1129" i="28" s="1"/>
  <c r="D1129" i="28"/>
  <c r="F1129" i="28" s="1"/>
  <c r="E1128" i="28"/>
  <c r="G1128" i="28" s="1"/>
  <c r="D1128" i="28"/>
  <c r="F1128" i="28" s="1"/>
  <c r="E1127" i="28"/>
  <c r="G1127" i="28" s="1"/>
  <c r="D1127" i="28"/>
  <c r="F1127" i="28" s="1"/>
  <c r="E1126" i="28"/>
  <c r="G1126" i="28" s="1"/>
  <c r="D1126" i="28"/>
  <c r="F1126" i="28" s="1"/>
  <c r="E1125" i="28"/>
  <c r="G1125" i="28" s="1"/>
  <c r="D1125" i="28"/>
  <c r="F1125" i="28" s="1"/>
  <c r="E1124" i="28"/>
  <c r="G1124" i="28" s="1"/>
  <c r="D1124" i="28"/>
  <c r="F1124" i="28" s="1"/>
  <c r="E1123" i="28"/>
  <c r="G1123" i="28" s="1"/>
  <c r="D1123" i="28"/>
  <c r="F1123" i="28" s="1"/>
  <c r="E1122" i="28"/>
  <c r="G1122" i="28" s="1"/>
  <c r="D1122" i="28"/>
  <c r="F1122" i="28" s="1"/>
  <c r="E1121" i="28"/>
  <c r="G1121" i="28" s="1"/>
  <c r="D1121" i="28"/>
  <c r="F1121" i="28" s="1"/>
  <c r="E1120" i="28"/>
  <c r="G1120" i="28" s="1"/>
  <c r="D1120" i="28"/>
  <c r="F1120" i="28" s="1"/>
  <c r="E1119" i="28"/>
  <c r="G1119" i="28" s="1"/>
  <c r="D1119" i="28"/>
  <c r="F1119" i="28" s="1"/>
  <c r="E1118" i="28"/>
  <c r="G1118" i="28" s="1"/>
  <c r="D1118" i="28"/>
  <c r="F1118" i="28" s="1"/>
  <c r="E1117" i="28"/>
  <c r="G1117" i="28" s="1"/>
  <c r="D1117" i="28"/>
  <c r="F1117" i="28" s="1"/>
  <c r="E1116" i="28"/>
  <c r="G1116" i="28" s="1"/>
  <c r="D1116" i="28"/>
  <c r="F1116" i="28" s="1"/>
  <c r="E1115" i="28"/>
  <c r="G1115" i="28" s="1"/>
  <c r="D1115" i="28"/>
  <c r="F1115" i="28" s="1"/>
  <c r="E1114" i="28"/>
  <c r="G1114" i="28" s="1"/>
  <c r="D1114" i="28"/>
  <c r="F1114" i="28" s="1"/>
  <c r="E1113" i="28"/>
  <c r="G1113" i="28" s="1"/>
  <c r="D1113" i="28"/>
  <c r="F1113" i="28" s="1"/>
  <c r="E1112" i="28"/>
  <c r="G1112" i="28" s="1"/>
  <c r="D1112" i="28"/>
  <c r="F1112" i="28" s="1"/>
  <c r="E1111" i="28"/>
  <c r="G1111" i="28" s="1"/>
  <c r="D1111" i="28"/>
  <c r="F1111" i="28" s="1"/>
  <c r="E1110" i="28"/>
  <c r="G1110" i="28" s="1"/>
  <c r="D1110" i="28"/>
  <c r="F1110" i="28" s="1"/>
  <c r="E1109" i="28"/>
  <c r="G1109" i="28" s="1"/>
  <c r="D1109" i="28"/>
  <c r="F1109" i="28" s="1"/>
  <c r="E1108" i="28"/>
  <c r="G1108" i="28" s="1"/>
  <c r="D1108" i="28"/>
  <c r="F1108" i="28" s="1"/>
  <c r="E1107" i="28"/>
  <c r="G1107" i="28" s="1"/>
  <c r="D1107" i="28"/>
  <c r="F1107" i="28" s="1"/>
  <c r="E1106" i="28"/>
  <c r="G1106" i="28" s="1"/>
  <c r="D1106" i="28"/>
  <c r="F1106" i="28" s="1"/>
  <c r="E1105" i="28"/>
  <c r="G1105" i="28" s="1"/>
  <c r="D1105" i="28"/>
  <c r="F1105" i="28" s="1"/>
  <c r="E1104" i="28"/>
  <c r="G1104" i="28" s="1"/>
  <c r="D1104" i="28"/>
  <c r="F1104" i="28" s="1"/>
  <c r="E1103" i="28"/>
  <c r="G1103" i="28" s="1"/>
  <c r="D1103" i="28"/>
  <c r="F1103" i="28" s="1"/>
  <c r="E1102" i="28"/>
  <c r="G1102" i="28" s="1"/>
  <c r="D1102" i="28"/>
  <c r="F1102" i="28" s="1"/>
  <c r="E1101" i="28"/>
  <c r="G1101" i="28" s="1"/>
  <c r="D1101" i="28"/>
  <c r="F1101" i="28" s="1"/>
  <c r="E1100" i="28"/>
  <c r="G1100" i="28" s="1"/>
  <c r="D1100" i="28"/>
  <c r="F1100" i="28" s="1"/>
  <c r="E1099" i="28"/>
  <c r="G1099" i="28" s="1"/>
  <c r="D1099" i="28"/>
  <c r="F1099" i="28" s="1"/>
  <c r="E1098" i="28"/>
  <c r="G1098" i="28" s="1"/>
  <c r="D1098" i="28"/>
  <c r="F1098" i="28" s="1"/>
  <c r="E1097" i="28"/>
  <c r="G1097" i="28" s="1"/>
  <c r="D1097" i="28"/>
  <c r="F1097" i="28" s="1"/>
  <c r="E1096" i="28"/>
  <c r="G1096" i="28" s="1"/>
  <c r="D1096" i="28"/>
  <c r="F1096" i="28" s="1"/>
  <c r="E1095" i="28"/>
  <c r="G1095" i="28" s="1"/>
  <c r="D1095" i="28"/>
  <c r="F1095" i="28" s="1"/>
  <c r="E1094" i="28"/>
  <c r="G1094" i="28" s="1"/>
  <c r="D1094" i="28"/>
  <c r="F1094" i="28" s="1"/>
  <c r="E1093" i="28"/>
  <c r="G1093" i="28" s="1"/>
  <c r="D1093" i="28"/>
  <c r="F1093" i="28" s="1"/>
  <c r="E1092" i="28"/>
  <c r="G1092" i="28" s="1"/>
  <c r="D1092" i="28"/>
  <c r="F1092" i="28" s="1"/>
  <c r="E1091" i="28"/>
  <c r="G1091" i="28" s="1"/>
  <c r="D1091" i="28"/>
  <c r="F1091" i="28" s="1"/>
  <c r="E1090" i="28"/>
  <c r="G1090" i="28" s="1"/>
  <c r="D1090" i="28"/>
  <c r="F1090" i="28" s="1"/>
  <c r="E1089" i="28"/>
  <c r="G1089" i="28" s="1"/>
  <c r="D1089" i="28"/>
  <c r="F1089" i="28" s="1"/>
  <c r="E1088" i="28"/>
  <c r="G1088" i="28" s="1"/>
  <c r="D1088" i="28"/>
  <c r="F1088" i="28" s="1"/>
  <c r="E1087" i="28"/>
  <c r="G1087" i="28" s="1"/>
  <c r="D1087" i="28"/>
  <c r="F1087" i="28" s="1"/>
  <c r="E1086" i="28"/>
  <c r="G1086" i="28" s="1"/>
  <c r="D1086" i="28"/>
  <c r="F1086" i="28" s="1"/>
  <c r="E1085" i="28"/>
  <c r="G1085" i="28" s="1"/>
  <c r="D1085" i="28"/>
  <c r="F1085" i="28" s="1"/>
  <c r="E1084" i="28"/>
  <c r="G1084" i="28" s="1"/>
  <c r="D1084" i="28"/>
  <c r="F1084" i="28" s="1"/>
  <c r="E1083" i="28"/>
  <c r="G1083" i="28" s="1"/>
  <c r="D1083" i="28"/>
  <c r="F1083" i="28" s="1"/>
  <c r="E1082" i="28"/>
  <c r="G1082" i="28" s="1"/>
  <c r="D1082" i="28"/>
  <c r="F1082" i="28" s="1"/>
  <c r="E1081" i="28"/>
  <c r="G1081" i="28" s="1"/>
  <c r="D1081" i="28"/>
  <c r="F1081" i="28" s="1"/>
  <c r="E1080" i="28"/>
  <c r="G1080" i="28" s="1"/>
  <c r="D1080" i="28"/>
  <c r="F1080" i="28" s="1"/>
  <c r="E1079" i="28"/>
  <c r="G1079" i="28" s="1"/>
  <c r="D1079" i="28"/>
  <c r="F1079" i="28" s="1"/>
  <c r="E1078" i="28"/>
  <c r="G1078" i="28" s="1"/>
  <c r="D1078" i="28"/>
  <c r="F1078" i="28" s="1"/>
  <c r="E1077" i="28"/>
  <c r="G1077" i="28" s="1"/>
  <c r="D1077" i="28"/>
  <c r="F1077" i="28" s="1"/>
  <c r="E1076" i="28"/>
  <c r="G1076" i="28" s="1"/>
  <c r="D1076" i="28"/>
  <c r="F1076" i="28" s="1"/>
  <c r="E1075" i="28"/>
  <c r="G1075" i="28" s="1"/>
  <c r="D1075" i="28"/>
  <c r="F1075" i="28" s="1"/>
  <c r="E1074" i="28"/>
  <c r="G1074" i="28" s="1"/>
  <c r="D1074" i="28"/>
  <c r="F1074" i="28" s="1"/>
  <c r="E1073" i="28"/>
  <c r="G1073" i="28" s="1"/>
  <c r="D1073" i="28"/>
  <c r="F1073" i="28" s="1"/>
  <c r="E1072" i="28"/>
  <c r="G1072" i="28" s="1"/>
  <c r="D1072" i="28"/>
  <c r="F1072" i="28" s="1"/>
  <c r="E1071" i="28"/>
  <c r="G1071" i="28" s="1"/>
  <c r="D1071" i="28"/>
  <c r="F1071" i="28" s="1"/>
  <c r="E1070" i="28"/>
  <c r="G1070" i="28" s="1"/>
  <c r="D1070" i="28"/>
  <c r="F1070" i="28" s="1"/>
  <c r="E1069" i="28"/>
  <c r="G1069" i="28" s="1"/>
  <c r="D1069" i="28"/>
  <c r="F1069" i="28" s="1"/>
  <c r="E1068" i="28"/>
  <c r="G1068" i="28" s="1"/>
  <c r="D1068" i="28"/>
  <c r="F1068" i="28" s="1"/>
  <c r="E1067" i="28"/>
  <c r="G1067" i="28" s="1"/>
  <c r="D1067" i="28"/>
  <c r="F1067" i="28" s="1"/>
  <c r="E1066" i="28"/>
  <c r="G1066" i="28" s="1"/>
  <c r="D1066" i="28"/>
  <c r="F1066" i="28" s="1"/>
  <c r="E1065" i="28"/>
  <c r="G1065" i="28" s="1"/>
  <c r="D1065" i="28"/>
  <c r="F1065" i="28" s="1"/>
  <c r="E1064" i="28"/>
  <c r="G1064" i="28" s="1"/>
  <c r="D1064" i="28"/>
  <c r="F1064" i="28" s="1"/>
  <c r="E1063" i="28"/>
  <c r="G1063" i="28" s="1"/>
  <c r="D1063" i="28"/>
  <c r="F1063" i="28" s="1"/>
  <c r="E1062" i="28"/>
  <c r="G1062" i="28" s="1"/>
  <c r="D1062" i="28"/>
  <c r="F1062" i="28" s="1"/>
  <c r="E1061" i="28"/>
  <c r="G1061" i="28" s="1"/>
  <c r="D1061" i="28"/>
  <c r="F1061" i="28" s="1"/>
  <c r="E1060" i="28"/>
  <c r="G1060" i="28" s="1"/>
  <c r="D1060" i="28"/>
  <c r="F1060" i="28" s="1"/>
  <c r="E1059" i="28"/>
  <c r="G1059" i="28" s="1"/>
  <c r="D1059" i="28"/>
  <c r="F1059" i="28" s="1"/>
  <c r="E1058" i="28"/>
  <c r="G1058" i="28" s="1"/>
  <c r="D1058" i="28"/>
  <c r="F1058" i="28" s="1"/>
  <c r="E1057" i="28"/>
  <c r="G1057" i="28" s="1"/>
  <c r="D1057" i="28"/>
  <c r="F1057" i="28" s="1"/>
  <c r="E1056" i="28"/>
  <c r="G1056" i="28" s="1"/>
  <c r="D1056" i="28"/>
  <c r="F1056" i="28" s="1"/>
  <c r="E1055" i="28"/>
  <c r="G1055" i="28" s="1"/>
  <c r="D1055" i="28"/>
  <c r="F1055" i="28" s="1"/>
  <c r="E1054" i="28"/>
  <c r="G1054" i="28" s="1"/>
  <c r="D1054" i="28"/>
  <c r="F1054" i="28" s="1"/>
  <c r="E1053" i="28"/>
  <c r="G1053" i="28" s="1"/>
  <c r="D1053" i="28"/>
  <c r="F1053" i="28" s="1"/>
  <c r="E1052" i="28"/>
  <c r="G1052" i="28" s="1"/>
  <c r="D1052" i="28"/>
  <c r="F1052" i="28" s="1"/>
  <c r="E1051" i="28"/>
  <c r="G1051" i="28" s="1"/>
  <c r="D1051" i="28"/>
  <c r="F1051" i="28" s="1"/>
  <c r="E1050" i="28"/>
  <c r="G1050" i="28" s="1"/>
  <c r="D1050" i="28"/>
  <c r="F1050" i="28" s="1"/>
  <c r="E1049" i="28"/>
  <c r="G1049" i="28" s="1"/>
  <c r="D1049" i="28"/>
  <c r="F1049" i="28" s="1"/>
  <c r="E1048" i="28"/>
  <c r="G1048" i="28" s="1"/>
  <c r="D1048" i="28"/>
  <c r="F1048" i="28" s="1"/>
  <c r="E1047" i="28"/>
  <c r="G1047" i="28" s="1"/>
  <c r="D1047" i="28"/>
  <c r="F1047" i="28" s="1"/>
  <c r="E1046" i="28"/>
  <c r="G1046" i="28" s="1"/>
  <c r="D1046" i="28"/>
  <c r="F1046" i="28" s="1"/>
  <c r="E1045" i="28"/>
  <c r="G1045" i="28" s="1"/>
  <c r="D1045" i="28"/>
  <c r="F1045" i="28" s="1"/>
  <c r="E1044" i="28"/>
  <c r="G1044" i="28" s="1"/>
  <c r="D1044" i="28"/>
  <c r="F1044" i="28" s="1"/>
  <c r="E1043" i="28"/>
  <c r="G1043" i="28" s="1"/>
  <c r="D1043" i="28"/>
  <c r="F1043" i="28" s="1"/>
  <c r="E1042" i="28"/>
  <c r="G1042" i="28" s="1"/>
  <c r="D1042" i="28"/>
  <c r="F1042" i="28" s="1"/>
  <c r="E1041" i="28"/>
  <c r="G1041" i="28" s="1"/>
  <c r="D1041" i="28"/>
  <c r="F1041" i="28" s="1"/>
  <c r="E1040" i="28"/>
  <c r="G1040" i="28" s="1"/>
  <c r="D1040" i="28"/>
  <c r="F1040" i="28" s="1"/>
  <c r="E1039" i="28"/>
  <c r="G1039" i="28" s="1"/>
  <c r="D1039" i="28"/>
  <c r="F1039" i="28" s="1"/>
  <c r="E1038" i="28"/>
  <c r="G1038" i="28" s="1"/>
  <c r="D1038" i="28"/>
  <c r="F1038" i="28" s="1"/>
  <c r="E1037" i="28"/>
  <c r="G1037" i="28" s="1"/>
  <c r="D1037" i="28"/>
  <c r="F1037" i="28" s="1"/>
  <c r="E1036" i="28"/>
  <c r="G1036" i="28" s="1"/>
  <c r="D1036" i="28"/>
  <c r="F1036" i="28" s="1"/>
  <c r="E1035" i="28"/>
  <c r="G1035" i="28" s="1"/>
  <c r="D1035" i="28"/>
  <c r="F1035" i="28" s="1"/>
  <c r="E1034" i="28"/>
  <c r="G1034" i="28" s="1"/>
  <c r="D1034" i="28"/>
  <c r="F1034" i="28" s="1"/>
  <c r="E1033" i="28"/>
  <c r="G1033" i="28" s="1"/>
  <c r="D1033" i="28"/>
  <c r="F1033" i="28" s="1"/>
  <c r="E1032" i="28"/>
  <c r="G1032" i="28" s="1"/>
  <c r="D1032" i="28"/>
  <c r="F1032" i="28" s="1"/>
  <c r="E1031" i="28"/>
  <c r="G1031" i="28" s="1"/>
  <c r="D1031" i="28"/>
  <c r="F1031" i="28" s="1"/>
  <c r="E1030" i="28"/>
  <c r="G1030" i="28" s="1"/>
  <c r="D1030" i="28"/>
  <c r="F1030" i="28" s="1"/>
  <c r="E1029" i="28"/>
  <c r="G1029" i="28" s="1"/>
  <c r="D1029" i="28"/>
  <c r="F1029" i="28" s="1"/>
  <c r="E1028" i="28"/>
  <c r="G1028" i="28" s="1"/>
  <c r="D1028" i="28"/>
  <c r="F1028" i="28" s="1"/>
  <c r="E1027" i="28"/>
  <c r="G1027" i="28" s="1"/>
  <c r="D1027" i="28"/>
  <c r="F1027" i="28" s="1"/>
  <c r="E1026" i="28"/>
  <c r="G1026" i="28" s="1"/>
  <c r="D1026" i="28"/>
  <c r="F1026" i="28" s="1"/>
  <c r="E1025" i="28"/>
  <c r="G1025" i="28" s="1"/>
  <c r="D1025" i="28"/>
  <c r="F1025" i="28" s="1"/>
  <c r="E1024" i="28"/>
  <c r="G1024" i="28" s="1"/>
  <c r="D1024" i="28"/>
  <c r="F1024" i="28" s="1"/>
  <c r="E1023" i="28"/>
  <c r="G1023" i="28" s="1"/>
  <c r="D1023" i="28"/>
  <c r="F1023" i="28" s="1"/>
  <c r="E1022" i="28"/>
  <c r="G1022" i="28" s="1"/>
  <c r="D1022" i="28"/>
  <c r="F1022" i="28" s="1"/>
  <c r="E1021" i="28"/>
  <c r="G1021" i="28" s="1"/>
  <c r="D1021" i="28"/>
  <c r="F1021" i="28" s="1"/>
  <c r="E1020" i="28"/>
  <c r="G1020" i="28" s="1"/>
  <c r="D1020" i="28"/>
  <c r="F1020" i="28" s="1"/>
  <c r="E1019" i="28"/>
  <c r="G1019" i="28" s="1"/>
  <c r="D1019" i="28"/>
  <c r="F1019" i="28" s="1"/>
  <c r="E1018" i="28"/>
  <c r="G1018" i="28" s="1"/>
  <c r="D1018" i="28"/>
  <c r="F1018" i="28" s="1"/>
  <c r="E1017" i="28"/>
  <c r="G1017" i="28" s="1"/>
  <c r="D1017" i="28"/>
  <c r="F1017" i="28" s="1"/>
  <c r="E1016" i="28"/>
  <c r="G1016" i="28" s="1"/>
  <c r="D1016" i="28"/>
  <c r="F1016" i="28" s="1"/>
  <c r="E1015" i="28"/>
  <c r="G1015" i="28" s="1"/>
  <c r="D1015" i="28"/>
  <c r="F1015" i="28" s="1"/>
  <c r="E1014" i="28"/>
  <c r="G1014" i="28" s="1"/>
  <c r="D1014" i="28"/>
  <c r="F1014" i="28" s="1"/>
  <c r="E1013" i="28"/>
  <c r="G1013" i="28" s="1"/>
  <c r="D1013" i="28"/>
  <c r="F1013" i="28" s="1"/>
  <c r="E1012" i="28"/>
  <c r="G1012" i="28" s="1"/>
  <c r="D1012" i="28"/>
  <c r="F1012" i="28" s="1"/>
  <c r="E1011" i="28"/>
  <c r="G1011" i="28" s="1"/>
  <c r="D1011" i="28"/>
  <c r="F1011" i="28" s="1"/>
  <c r="E1010" i="28"/>
  <c r="G1010" i="28" s="1"/>
  <c r="D1010" i="28"/>
  <c r="F1010" i="28" s="1"/>
  <c r="E1009" i="28"/>
  <c r="G1009" i="28" s="1"/>
  <c r="D1009" i="28"/>
  <c r="F1009" i="28" s="1"/>
  <c r="E1008" i="28"/>
  <c r="G1008" i="28" s="1"/>
  <c r="D1008" i="28"/>
  <c r="F1008" i="28" s="1"/>
  <c r="E1007" i="28"/>
  <c r="G1007" i="28" s="1"/>
  <c r="D1007" i="28"/>
  <c r="F1007" i="28" s="1"/>
  <c r="E1006" i="28"/>
  <c r="G1006" i="28" s="1"/>
  <c r="D1006" i="28"/>
  <c r="F1006" i="28" s="1"/>
  <c r="E1005" i="28"/>
  <c r="G1005" i="28" s="1"/>
  <c r="D1005" i="28"/>
  <c r="F1005" i="28" s="1"/>
  <c r="E1004" i="28"/>
  <c r="G1004" i="28" s="1"/>
  <c r="D1004" i="28"/>
  <c r="F1004" i="28" s="1"/>
  <c r="E1003" i="28"/>
  <c r="G1003" i="28" s="1"/>
  <c r="D1003" i="28"/>
  <c r="F1003" i="28" s="1"/>
  <c r="E1002" i="28"/>
  <c r="G1002" i="28" s="1"/>
  <c r="D1002" i="28"/>
  <c r="F1002" i="28" s="1"/>
  <c r="E1001" i="28"/>
  <c r="G1001" i="28" s="1"/>
  <c r="D1001" i="28"/>
  <c r="F1001" i="28" s="1"/>
  <c r="E1000" i="28"/>
  <c r="G1000" i="28" s="1"/>
  <c r="D1000" i="28"/>
  <c r="F1000" i="28" s="1"/>
  <c r="E999" i="28"/>
  <c r="G999" i="28" s="1"/>
  <c r="D999" i="28"/>
  <c r="F999" i="28" s="1"/>
  <c r="E998" i="28"/>
  <c r="G998" i="28" s="1"/>
  <c r="D998" i="28"/>
  <c r="F998" i="28" s="1"/>
  <c r="E997" i="28"/>
  <c r="G997" i="28" s="1"/>
  <c r="D997" i="28"/>
  <c r="F997" i="28" s="1"/>
  <c r="E996" i="28"/>
  <c r="G996" i="28" s="1"/>
  <c r="D996" i="28"/>
  <c r="F996" i="28" s="1"/>
  <c r="E995" i="28"/>
  <c r="G995" i="28" s="1"/>
  <c r="D995" i="28"/>
  <c r="F995" i="28" s="1"/>
  <c r="E994" i="28"/>
  <c r="G994" i="28" s="1"/>
  <c r="D994" i="28"/>
  <c r="F994" i="28" s="1"/>
  <c r="E993" i="28"/>
  <c r="G993" i="28" s="1"/>
  <c r="D993" i="28"/>
  <c r="F993" i="28" s="1"/>
  <c r="E992" i="28"/>
  <c r="G992" i="28" s="1"/>
  <c r="D992" i="28"/>
  <c r="F992" i="28" s="1"/>
  <c r="E991" i="28"/>
  <c r="G991" i="28" s="1"/>
  <c r="D991" i="28"/>
  <c r="F991" i="28" s="1"/>
  <c r="E990" i="28"/>
  <c r="G990" i="28" s="1"/>
  <c r="D990" i="28"/>
  <c r="F990" i="28" s="1"/>
  <c r="E989" i="28"/>
  <c r="G989" i="28" s="1"/>
  <c r="D989" i="28"/>
  <c r="F989" i="28" s="1"/>
  <c r="E988" i="28"/>
  <c r="G988" i="28" s="1"/>
  <c r="D988" i="28"/>
  <c r="F988" i="28" s="1"/>
  <c r="E987" i="28"/>
  <c r="G987" i="28" s="1"/>
  <c r="D987" i="28"/>
  <c r="F987" i="28" s="1"/>
  <c r="E986" i="28"/>
  <c r="G986" i="28" s="1"/>
  <c r="D986" i="28"/>
  <c r="F986" i="28" s="1"/>
  <c r="E985" i="28"/>
  <c r="G985" i="28" s="1"/>
  <c r="D985" i="28"/>
  <c r="F985" i="28" s="1"/>
  <c r="E984" i="28"/>
  <c r="G984" i="28" s="1"/>
  <c r="D984" i="28"/>
  <c r="F984" i="28" s="1"/>
  <c r="E983" i="28"/>
  <c r="G983" i="28" s="1"/>
  <c r="D983" i="28"/>
  <c r="F983" i="28" s="1"/>
  <c r="E982" i="28"/>
  <c r="G982" i="28" s="1"/>
  <c r="D982" i="28"/>
  <c r="F982" i="28" s="1"/>
  <c r="E981" i="28"/>
  <c r="G981" i="28" s="1"/>
  <c r="D981" i="28"/>
  <c r="F981" i="28" s="1"/>
  <c r="E980" i="28"/>
  <c r="G980" i="28" s="1"/>
  <c r="D980" i="28"/>
  <c r="F980" i="28" s="1"/>
  <c r="E979" i="28"/>
  <c r="G979" i="28" s="1"/>
  <c r="D979" i="28"/>
  <c r="F979" i="28" s="1"/>
  <c r="E978" i="28"/>
  <c r="G978" i="28" s="1"/>
  <c r="D978" i="28"/>
  <c r="F978" i="28" s="1"/>
  <c r="E977" i="28"/>
  <c r="G977" i="28" s="1"/>
  <c r="D977" i="28"/>
  <c r="F977" i="28" s="1"/>
  <c r="E976" i="28"/>
  <c r="G976" i="28" s="1"/>
  <c r="D976" i="28"/>
  <c r="F976" i="28" s="1"/>
  <c r="E975" i="28"/>
  <c r="G975" i="28" s="1"/>
  <c r="D975" i="28"/>
  <c r="F975" i="28" s="1"/>
  <c r="E974" i="28"/>
  <c r="G974" i="28" s="1"/>
  <c r="D974" i="28"/>
  <c r="F974" i="28" s="1"/>
  <c r="E973" i="28"/>
  <c r="G973" i="28" s="1"/>
  <c r="D973" i="28"/>
  <c r="F973" i="28" s="1"/>
  <c r="E972" i="28"/>
  <c r="G972" i="28" s="1"/>
  <c r="D972" i="28"/>
  <c r="F972" i="28" s="1"/>
  <c r="E971" i="28"/>
  <c r="G971" i="28" s="1"/>
  <c r="D971" i="28"/>
  <c r="F971" i="28" s="1"/>
  <c r="E970" i="28"/>
  <c r="G970" i="28" s="1"/>
  <c r="D970" i="28"/>
  <c r="F970" i="28" s="1"/>
  <c r="E969" i="28"/>
  <c r="G969" i="28" s="1"/>
  <c r="D969" i="28"/>
  <c r="F969" i="28" s="1"/>
  <c r="E968" i="28"/>
  <c r="G968" i="28" s="1"/>
  <c r="D968" i="28"/>
  <c r="F968" i="28" s="1"/>
  <c r="E967" i="28"/>
  <c r="G967" i="28" s="1"/>
  <c r="D967" i="28"/>
  <c r="F967" i="28" s="1"/>
  <c r="E966" i="28"/>
  <c r="G966" i="28" s="1"/>
  <c r="D966" i="28"/>
  <c r="F966" i="28" s="1"/>
  <c r="E965" i="28"/>
  <c r="G965" i="28" s="1"/>
  <c r="D965" i="28"/>
  <c r="F965" i="28" s="1"/>
  <c r="E964" i="28"/>
  <c r="G964" i="28" s="1"/>
  <c r="D964" i="28"/>
  <c r="F964" i="28" s="1"/>
  <c r="E963" i="28"/>
  <c r="G963" i="28" s="1"/>
  <c r="D963" i="28"/>
  <c r="F963" i="28" s="1"/>
  <c r="E962" i="28"/>
  <c r="G962" i="28" s="1"/>
  <c r="D962" i="28"/>
  <c r="F962" i="28" s="1"/>
  <c r="E961" i="28"/>
  <c r="G961" i="28" s="1"/>
  <c r="D961" i="28"/>
  <c r="F961" i="28" s="1"/>
  <c r="E960" i="28"/>
  <c r="G960" i="28" s="1"/>
  <c r="D960" i="28"/>
  <c r="F960" i="28" s="1"/>
  <c r="E959" i="28"/>
  <c r="G959" i="28" s="1"/>
  <c r="D959" i="28"/>
  <c r="F959" i="28" s="1"/>
  <c r="E958" i="28"/>
  <c r="G958" i="28" s="1"/>
  <c r="D958" i="28"/>
  <c r="F958" i="28" s="1"/>
  <c r="E957" i="28"/>
  <c r="G957" i="28" s="1"/>
  <c r="D957" i="28"/>
  <c r="F957" i="28" s="1"/>
  <c r="E956" i="28"/>
  <c r="G956" i="28" s="1"/>
  <c r="D956" i="28"/>
  <c r="F956" i="28" s="1"/>
  <c r="E955" i="28"/>
  <c r="G955" i="28" s="1"/>
  <c r="D955" i="28"/>
  <c r="F955" i="28" s="1"/>
  <c r="E954" i="28"/>
  <c r="G954" i="28" s="1"/>
  <c r="D954" i="28"/>
  <c r="F954" i="28" s="1"/>
  <c r="E953" i="28"/>
  <c r="G953" i="28" s="1"/>
  <c r="D953" i="28"/>
  <c r="F953" i="28" s="1"/>
  <c r="E952" i="28"/>
  <c r="G952" i="28" s="1"/>
  <c r="D952" i="28"/>
  <c r="F952" i="28" s="1"/>
  <c r="E951" i="28"/>
  <c r="G951" i="28" s="1"/>
  <c r="D951" i="28"/>
  <c r="F951" i="28" s="1"/>
  <c r="E950" i="28"/>
  <c r="G950" i="28" s="1"/>
  <c r="D950" i="28"/>
  <c r="F950" i="28" s="1"/>
  <c r="E949" i="28"/>
  <c r="G949" i="28" s="1"/>
  <c r="D949" i="28"/>
  <c r="F949" i="28" s="1"/>
  <c r="E948" i="28"/>
  <c r="G948" i="28" s="1"/>
  <c r="D948" i="28"/>
  <c r="F948" i="28" s="1"/>
  <c r="E947" i="28"/>
  <c r="G947" i="28" s="1"/>
  <c r="D947" i="28"/>
  <c r="F947" i="28" s="1"/>
  <c r="E946" i="28"/>
  <c r="G946" i="28" s="1"/>
  <c r="D946" i="28"/>
  <c r="F946" i="28" s="1"/>
  <c r="E945" i="28"/>
  <c r="G945" i="28" s="1"/>
  <c r="D945" i="28"/>
  <c r="F945" i="28" s="1"/>
  <c r="E944" i="28"/>
  <c r="G944" i="28" s="1"/>
  <c r="D944" i="28"/>
  <c r="F944" i="28" s="1"/>
  <c r="E943" i="28"/>
  <c r="G943" i="28" s="1"/>
  <c r="D943" i="28"/>
  <c r="F943" i="28" s="1"/>
  <c r="E942" i="28"/>
  <c r="G942" i="28" s="1"/>
  <c r="D942" i="28"/>
  <c r="F942" i="28" s="1"/>
  <c r="E941" i="28"/>
  <c r="G941" i="28" s="1"/>
  <c r="D941" i="28"/>
  <c r="F941" i="28" s="1"/>
  <c r="E940" i="28"/>
  <c r="G940" i="28" s="1"/>
  <c r="D940" i="28"/>
  <c r="F940" i="28" s="1"/>
  <c r="E939" i="28"/>
  <c r="G939" i="28" s="1"/>
  <c r="D939" i="28"/>
  <c r="F939" i="28" s="1"/>
  <c r="E938" i="28"/>
  <c r="G938" i="28" s="1"/>
  <c r="D938" i="28"/>
  <c r="F938" i="28" s="1"/>
  <c r="E937" i="28"/>
  <c r="G937" i="28" s="1"/>
  <c r="D937" i="28"/>
  <c r="F937" i="28" s="1"/>
  <c r="E936" i="28"/>
  <c r="G936" i="28" s="1"/>
  <c r="D936" i="28"/>
  <c r="F936" i="28" s="1"/>
  <c r="E935" i="28"/>
  <c r="G935" i="28" s="1"/>
  <c r="D935" i="28"/>
  <c r="F935" i="28" s="1"/>
  <c r="E934" i="28"/>
  <c r="G934" i="28" s="1"/>
  <c r="D934" i="28"/>
  <c r="F934" i="28" s="1"/>
  <c r="E933" i="28"/>
  <c r="G933" i="28" s="1"/>
  <c r="D933" i="28"/>
  <c r="F933" i="28" s="1"/>
  <c r="E932" i="28"/>
  <c r="G932" i="28" s="1"/>
  <c r="D932" i="28"/>
  <c r="F932" i="28" s="1"/>
  <c r="E931" i="28"/>
  <c r="G931" i="28" s="1"/>
  <c r="D931" i="28"/>
  <c r="F931" i="28" s="1"/>
  <c r="E930" i="28"/>
  <c r="G930" i="28" s="1"/>
  <c r="D930" i="28"/>
  <c r="F930" i="28" s="1"/>
  <c r="E929" i="28"/>
  <c r="G929" i="28" s="1"/>
  <c r="D929" i="28"/>
  <c r="F929" i="28" s="1"/>
  <c r="E928" i="28"/>
  <c r="G928" i="28" s="1"/>
  <c r="D928" i="28"/>
  <c r="F928" i="28" s="1"/>
  <c r="E927" i="28"/>
  <c r="G927" i="28" s="1"/>
  <c r="D927" i="28"/>
  <c r="F927" i="28" s="1"/>
  <c r="E926" i="28"/>
  <c r="G926" i="28" s="1"/>
  <c r="D926" i="28"/>
  <c r="F926" i="28" s="1"/>
  <c r="E925" i="28"/>
  <c r="G925" i="28" s="1"/>
  <c r="D925" i="28"/>
  <c r="F925" i="28" s="1"/>
  <c r="E924" i="28"/>
  <c r="G924" i="28" s="1"/>
  <c r="D924" i="28"/>
  <c r="F924" i="28" s="1"/>
  <c r="E923" i="28"/>
  <c r="G923" i="28" s="1"/>
  <c r="D923" i="28"/>
  <c r="F923" i="28" s="1"/>
  <c r="E922" i="28"/>
  <c r="G922" i="28" s="1"/>
  <c r="D922" i="28"/>
  <c r="F922" i="28" s="1"/>
  <c r="E921" i="28"/>
  <c r="G921" i="28" s="1"/>
  <c r="D921" i="28"/>
  <c r="F921" i="28" s="1"/>
  <c r="E920" i="28"/>
  <c r="G920" i="28" s="1"/>
  <c r="D920" i="28"/>
  <c r="F920" i="28" s="1"/>
  <c r="G919" i="28"/>
  <c r="E919" i="28"/>
  <c r="D919" i="28"/>
  <c r="F919" i="28" s="1"/>
  <c r="E918" i="28"/>
  <c r="G918" i="28" s="1"/>
  <c r="D918" i="28"/>
  <c r="F918" i="28" s="1"/>
  <c r="F917" i="28"/>
  <c r="E917" i="28"/>
  <c r="G917" i="28" s="1"/>
  <c r="D917" i="28"/>
  <c r="F916" i="28"/>
  <c r="E916" i="28"/>
  <c r="G916" i="28" s="1"/>
  <c r="D916" i="28"/>
  <c r="F915" i="28"/>
  <c r="E915" i="28"/>
  <c r="G915" i="28" s="1"/>
  <c r="D915" i="28"/>
  <c r="F914" i="28"/>
  <c r="E914" i="28"/>
  <c r="G914" i="28" s="1"/>
  <c r="D914" i="28"/>
  <c r="F913" i="28"/>
  <c r="E913" i="28"/>
  <c r="G913" i="28" s="1"/>
  <c r="D913" i="28"/>
  <c r="F912" i="28"/>
  <c r="E912" i="28"/>
  <c r="G912" i="28" s="1"/>
  <c r="D912" i="28"/>
  <c r="F911" i="28"/>
  <c r="E911" i="28"/>
  <c r="G911" i="28" s="1"/>
  <c r="D911" i="28"/>
  <c r="F910" i="28"/>
  <c r="E910" i="28"/>
  <c r="G910" i="28" s="1"/>
  <c r="D910" i="28"/>
  <c r="F909" i="28"/>
  <c r="E909" i="28"/>
  <c r="G909" i="28" s="1"/>
  <c r="D909" i="28"/>
  <c r="F908" i="28"/>
  <c r="E908" i="28"/>
  <c r="G908" i="28" s="1"/>
  <c r="D908" i="28"/>
  <c r="F907" i="28"/>
  <c r="E907" i="28"/>
  <c r="G907" i="28" s="1"/>
  <c r="D907" i="28"/>
  <c r="F906" i="28"/>
  <c r="E906" i="28"/>
  <c r="G906" i="28" s="1"/>
  <c r="D906" i="28"/>
  <c r="F905" i="28"/>
  <c r="E905" i="28"/>
  <c r="G905" i="28" s="1"/>
  <c r="D905" i="28"/>
  <c r="F904" i="28"/>
  <c r="E904" i="28"/>
  <c r="G904" i="28" s="1"/>
  <c r="D904" i="28"/>
  <c r="F903" i="28"/>
  <c r="E903" i="28"/>
  <c r="G903" i="28" s="1"/>
  <c r="D903" i="28"/>
  <c r="F902" i="28"/>
  <c r="E902" i="28"/>
  <c r="G902" i="28" s="1"/>
  <c r="D902" i="28"/>
  <c r="F901" i="28"/>
  <c r="E901" i="28"/>
  <c r="G901" i="28" s="1"/>
  <c r="D901" i="28"/>
  <c r="F900" i="28"/>
  <c r="E900" i="28"/>
  <c r="G900" i="28" s="1"/>
  <c r="D900" i="28"/>
  <c r="F899" i="28"/>
  <c r="E899" i="28"/>
  <c r="G899" i="28" s="1"/>
  <c r="D899" i="28"/>
  <c r="F898" i="28"/>
  <c r="E898" i="28"/>
  <c r="G898" i="28" s="1"/>
  <c r="D898" i="28"/>
  <c r="F897" i="28"/>
  <c r="E897" i="28"/>
  <c r="G897" i="28" s="1"/>
  <c r="D897" i="28"/>
  <c r="F896" i="28"/>
  <c r="E896" i="28"/>
  <c r="G896" i="28" s="1"/>
  <c r="D896" i="28"/>
  <c r="F895" i="28"/>
  <c r="E895" i="28"/>
  <c r="G895" i="28" s="1"/>
  <c r="D895" i="28"/>
  <c r="F894" i="28"/>
  <c r="E894" i="28"/>
  <c r="G894" i="28" s="1"/>
  <c r="D894" i="28"/>
  <c r="F893" i="28"/>
  <c r="E893" i="28"/>
  <c r="G893" i="28" s="1"/>
  <c r="D893" i="28"/>
  <c r="F892" i="28"/>
  <c r="E892" i="28"/>
  <c r="G892" i="28" s="1"/>
  <c r="D892" i="28"/>
  <c r="F891" i="28"/>
  <c r="E891" i="28"/>
  <c r="G891" i="28" s="1"/>
  <c r="D891" i="28"/>
  <c r="F890" i="28"/>
  <c r="E890" i="28"/>
  <c r="G890" i="28" s="1"/>
  <c r="D890" i="28"/>
  <c r="F889" i="28"/>
  <c r="E889" i="28"/>
  <c r="G889" i="28" s="1"/>
  <c r="D889" i="28"/>
  <c r="F888" i="28"/>
  <c r="E888" i="28"/>
  <c r="G888" i="28" s="1"/>
  <c r="D888" i="28"/>
  <c r="F887" i="28"/>
  <c r="E887" i="28"/>
  <c r="G887" i="28" s="1"/>
  <c r="D887" i="28"/>
  <c r="F886" i="28"/>
  <c r="E886" i="28"/>
  <c r="G886" i="28" s="1"/>
  <c r="D886" i="28"/>
  <c r="F885" i="28"/>
  <c r="E885" i="28"/>
  <c r="G885" i="28" s="1"/>
  <c r="D885" i="28"/>
  <c r="F884" i="28"/>
  <c r="E884" i="28"/>
  <c r="G884" i="28" s="1"/>
  <c r="D884" i="28"/>
  <c r="F883" i="28"/>
  <c r="E883" i="28"/>
  <c r="G883" i="28" s="1"/>
  <c r="D883" i="28"/>
  <c r="F882" i="28"/>
  <c r="E882" i="28"/>
  <c r="G882" i="28" s="1"/>
  <c r="D882" i="28"/>
  <c r="F881" i="28"/>
  <c r="E881" i="28"/>
  <c r="G881" i="28" s="1"/>
  <c r="D881" i="28"/>
  <c r="F880" i="28"/>
  <c r="E880" i="28"/>
  <c r="G880" i="28" s="1"/>
  <c r="D880" i="28"/>
  <c r="F879" i="28"/>
  <c r="E879" i="28"/>
  <c r="G879" i="28" s="1"/>
  <c r="D879" i="28"/>
  <c r="F878" i="28"/>
  <c r="E878" i="28"/>
  <c r="G878" i="28" s="1"/>
  <c r="D878" i="28"/>
  <c r="F877" i="28"/>
  <c r="E877" i="28"/>
  <c r="G877" i="28" s="1"/>
  <c r="D877" i="28"/>
  <c r="F876" i="28"/>
  <c r="E876" i="28"/>
  <c r="G876" i="28" s="1"/>
  <c r="D876" i="28"/>
  <c r="F875" i="28"/>
  <c r="E875" i="28"/>
  <c r="G875" i="28" s="1"/>
  <c r="D875" i="28"/>
  <c r="F874" i="28"/>
  <c r="E874" i="28"/>
  <c r="G874" i="28" s="1"/>
  <c r="D874" i="28"/>
  <c r="F873" i="28"/>
  <c r="E873" i="28"/>
  <c r="G873" i="28" s="1"/>
  <c r="D873" i="28"/>
  <c r="F872" i="28"/>
  <c r="E872" i="28"/>
  <c r="G872" i="28" s="1"/>
  <c r="D872" i="28"/>
  <c r="F871" i="28"/>
  <c r="E871" i="28"/>
  <c r="G871" i="28" s="1"/>
  <c r="D871" i="28"/>
  <c r="F870" i="28"/>
  <c r="E870" i="28"/>
  <c r="G870" i="28" s="1"/>
  <c r="D870" i="28"/>
  <c r="F869" i="28"/>
  <c r="E869" i="28"/>
  <c r="G869" i="28" s="1"/>
  <c r="D869" i="28"/>
  <c r="F868" i="28"/>
  <c r="E868" i="28"/>
  <c r="G868" i="28" s="1"/>
  <c r="D868" i="28"/>
  <c r="F867" i="28"/>
  <c r="E867" i="28"/>
  <c r="G867" i="28" s="1"/>
  <c r="D867" i="28"/>
  <c r="F866" i="28"/>
  <c r="E866" i="28"/>
  <c r="G866" i="28" s="1"/>
  <c r="D866" i="28"/>
  <c r="F865" i="28"/>
  <c r="E865" i="28"/>
  <c r="G865" i="28" s="1"/>
  <c r="D865" i="28"/>
  <c r="F864" i="28"/>
  <c r="E864" i="28"/>
  <c r="G864" i="28" s="1"/>
  <c r="D864" i="28"/>
  <c r="F863" i="28"/>
  <c r="E863" i="28"/>
  <c r="G863" i="28" s="1"/>
  <c r="D863" i="28"/>
  <c r="F862" i="28"/>
  <c r="E862" i="28"/>
  <c r="G862" i="28" s="1"/>
  <c r="D862" i="28"/>
  <c r="F861" i="28"/>
  <c r="E861" i="28"/>
  <c r="G861" i="28" s="1"/>
  <c r="D861" i="28"/>
  <c r="F860" i="28"/>
  <c r="E860" i="28"/>
  <c r="G860" i="28" s="1"/>
  <c r="D860" i="28"/>
  <c r="F859" i="28"/>
  <c r="E859" i="28"/>
  <c r="G859" i="28" s="1"/>
  <c r="D859" i="28"/>
  <c r="F858" i="28"/>
  <c r="E858" i="28"/>
  <c r="G858" i="28" s="1"/>
  <c r="D858" i="28"/>
  <c r="F857" i="28"/>
  <c r="E857" i="28"/>
  <c r="G857" i="28" s="1"/>
  <c r="D857" i="28"/>
  <c r="F856" i="28"/>
  <c r="E856" i="28"/>
  <c r="G856" i="28" s="1"/>
  <c r="D856" i="28"/>
  <c r="F855" i="28"/>
  <c r="E855" i="28"/>
  <c r="G855" i="28" s="1"/>
  <c r="D855" i="28"/>
  <c r="F854" i="28"/>
  <c r="E854" i="28"/>
  <c r="G854" i="28" s="1"/>
  <c r="D854" i="28"/>
  <c r="F853" i="28"/>
  <c r="E853" i="28"/>
  <c r="G853" i="28" s="1"/>
  <c r="D853" i="28"/>
  <c r="F852" i="28"/>
  <c r="E852" i="28"/>
  <c r="G852" i="28" s="1"/>
  <c r="D852" i="28"/>
  <c r="F851" i="28"/>
  <c r="E851" i="28"/>
  <c r="G851" i="28" s="1"/>
  <c r="D851" i="28"/>
  <c r="F850" i="28"/>
  <c r="E850" i="28"/>
  <c r="G850" i="28" s="1"/>
  <c r="D850" i="28"/>
  <c r="F849" i="28"/>
  <c r="E849" i="28"/>
  <c r="G849" i="28" s="1"/>
  <c r="D849" i="28"/>
  <c r="F848" i="28"/>
  <c r="E848" i="28"/>
  <c r="G848" i="28" s="1"/>
  <c r="D848" i="28"/>
  <c r="F847" i="28"/>
  <c r="E847" i="28"/>
  <c r="G847" i="28" s="1"/>
  <c r="D847" i="28"/>
  <c r="F846" i="28"/>
  <c r="E846" i="28"/>
  <c r="G846" i="28" s="1"/>
  <c r="D846" i="28"/>
  <c r="F845" i="28"/>
  <c r="E845" i="28"/>
  <c r="G845" i="28" s="1"/>
  <c r="D845" i="28"/>
  <c r="F844" i="28"/>
  <c r="E844" i="28"/>
  <c r="G844" i="28" s="1"/>
  <c r="D844" i="28"/>
  <c r="F843" i="28"/>
  <c r="E843" i="28"/>
  <c r="G843" i="28" s="1"/>
  <c r="D843" i="28"/>
  <c r="F842" i="28"/>
  <c r="E842" i="28"/>
  <c r="G842" i="28" s="1"/>
  <c r="D842" i="28"/>
  <c r="F841" i="28"/>
  <c r="E841" i="28"/>
  <c r="G841" i="28" s="1"/>
  <c r="D841" i="28"/>
  <c r="F840" i="28"/>
  <c r="E840" i="28"/>
  <c r="G840" i="28" s="1"/>
  <c r="D840" i="28"/>
  <c r="F839" i="28"/>
  <c r="E839" i="28"/>
  <c r="G839" i="28" s="1"/>
  <c r="D839" i="28"/>
  <c r="F838" i="28"/>
  <c r="E838" i="28"/>
  <c r="G838" i="28" s="1"/>
  <c r="D838" i="28"/>
  <c r="F837" i="28"/>
  <c r="E837" i="28"/>
  <c r="G837" i="28" s="1"/>
  <c r="D837" i="28"/>
  <c r="F836" i="28"/>
  <c r="E836" i="28"/>
  <c r="G836" i="28" s="1"/>
  <c r="D836" i="28"/>
  <c r="F835" i="28"/>
  <c r="E835" i="28"/>
  <c r="G835" i="28" s="1"/>
  <c r="D835" i="28"/>
  <c r="F834" i="28"/>
  <c r="E834" i="28"/>
  <c r="G834" i="28" s="1"/>
  <c r="D834" i="28"/>
  <c r="F833" i="28"/>
  <c r="E833" i="28"/>
  <c r="G833" i="28" s="1"/>
  <c r="D833" i="28"/>
  <c r="F832" i="28"/>
  <c r="E832" i="28"/>
  <c r="G832" i="28" s="1"/>
  <c r="D832" i="28"/>
  <c r="F831" i="28"/>
  <c r="E831" i="28"/>
  <c r="G831" i="28" s="1"/>
  <c r="D831" i="28"/>
  <c r="F830" i="28"/>
  <c r="E830" i="28"/>
  <c r="G830" i="28" s="1"/>
  <c r="D830" i="28"/>
  <c r="F829" i="28"/>
  <c r="E829" i="28"/>
  <c r="G829" i="28" s="1"/>
  <c r="D829" i="28"/>
  <c r="F828" i="28"/>
  <c r="E828" i="28"/>
  <c r="G828" i="28" s="1"/>
  <c r="D828" i="28"/>
  <c r="F827" i="28"/>
  <c r="E827" i="28"/>
  <c r="G827" i="28" s="1"/>
  <c r="D827" i="28"/>
  <c r="F826" i="28"/>
  <c r="E826" i="28"/>
  <c r="G826" i="28" s="1"/>
  <c r="D826" i="28"/>
  <c r="F825" i="28"/>
  <c r="E825" i="28"/>
  <c r="G825" i="28" s="1"/>
  <c r="D825" i="28"/>
  <c r="F824" i="28"/>
  <c r="E824" i="28"/>
  <c r="G824" i="28" s="1"/>
  <c r="D824" i="28"/>
  <c r="F823" i="28"/>
  <c r="E823" i="28"/>
  <c r="G823" i="28" s="1"/>
  <c r="D823" i="28"/>
  <c r="F822" i="28"/>
  <c r="E822" i="28"/>
  <c r="G822" i="28" s="1"/>
  <c r="D822" i="28"/>
  <c r="F821" i="28"/>
  <c r="E821" i="28"/>
  <c r="G821" i="28" s="1"/>
  <c r="D821" i="28"/>
  <c r="F820" i="28"/>
  <c r="E820" i="28"/>
  <c r="G820" i="28" s="1"/>
  <c r="D820" i="28"/>
  <c r="F819" i="28"/>
  <c r="E819" i="28"/>
  <c r="G819" i="28" s="1"/>
  <c r="D819" i="28"/>
  <c r="F818" i="28"/>
  <c r="E818" i="28"/>
  <c r="G818" i="28" s="1"/>
  <c r="D818" i="28"/>
  <c r="F817" i="28"/>
  <c r="E817" i="28"/>
  <c r="G817" i="28" s="1"/>
  <c r="D817" i="28"/>
  <c r="F816" i="28"/>
  <c r="E816" i="28"/>
  <c r="G816" i="28" s="1"/>
  <c r="D816" i="28"/>
  <c r="F815" i="28"/>
  <c r="E815" i="28"/>
  <c r="G815" i="28" s="1"/>
  <c r="D815" i="28"/>
  <c r="F814" i="28"/>
  <c r="E814" i="28"/>
  <c r="G814" i="28" s="1"/>
  <c r="D814" i="28"/>
  <c r="F813" i="28"/>
  <c r="E813" i="28"/>
  <c r="G813" i="28" s="1"/>
  <c r="D813" i="28"/>
  <c r="F812" i="28"/>
  <c r="E812" i="28"/>
  <c r="G812" i="28" s="1"/>
  <c r="D812" i="28"/>
  <c r="F811" i="28"/>
  <c r="E811" i="28"/>
  <c r="G811" i="28" s="1"/>
  <c r="D811" i="28"/>
  <c r="F810" i="28"/>
  <c r="E810" i="28"/>
  <c r="G810" i="28" s="1"/>
  <c r="D810" i="28"/>
  <c r="F809" i="28"/>
  <c r="E809" i="28"/>
  <c r="G809" i="28" s="1"/>
  <c r="D809" i="28"/>
  <c r="F808" i="28"/>
  <c r="E808" i="28"/>
  <c r="G808" i="28" s="1"/>
  <c r="D808" i="28"/>
  <c r="F807" i="28"/>
  <c r="E807" i="28"/>
  <c r="G807" i="28" s="1"/>
  <c r="D807" i="28"/>
  <c r="F806" i="28"/>
  <c r="E806" i="28"/>
  <c r="G806" i="28" s="1"/>
  <c r="D806" i="28"/>
  <c r="F805" i="28"/>
  <c r="E805" i="28"/>
  <c r="G805" i="28" s="1"/>
  <c r="D805" i="28"/>
  <c r="F804" i="28"/>
  <c r="E804" i="28"/>
  <c r="G804" i="28" s="1"/>
  <c r="D804" i="28"/>
  <c r="F803" i="28"/>
  <c r="E803" i="28"/>
  <c r="G803" i="28" s="1"/>
  <c r="D803" i="28"/>
  <c r="F802" i="28"/>
  <c r="E802" i="28"/>
  <c r="G802" i="28" s="1"/>
  <c r="D802" i="28"/>
  <c r="F801" i="28"/>
  <c r="E801" i="28"/>
  <c r="G801" i="28" s="1"/>
  <c r="D801" i="28"/>
  <c r="F800" i="28"/>
  <c r="E800" i="28"/>
  <c r="G800" i="28" s="1"/>
  <c r="D800" i="28"/>
  <c r="F799" i="28"/>
  <c r="E799" i="28"/>
  <c r="G799" i="28" s="1"/>
  <c r="D799" i="28"/>
  <c r="F798" i="28"/>
  <c r="E798" i="28"/>
  <c r="G798" i="28" s="1"/>
  <c r="D798" i="28"/>
  <c r="F797" i="28"/>
  <c r="E797" i="28"/>
  <c r="G797" i="28" s="1"/>
  <c r="D797" i="28"/>
  <c r="F796" i="28"/>
  <c r="E796" i="28"/>
  <c r="G796" i="28" s="1"/>
  <c r="D796" i="28"/>
  <c r="F795" i="28"/>
  <c r="E795" i="28"/>
  <c r="G795" i="28" s="1"/>
  <c r="D795" i="28"/>
  <c r="F794" i="28"/>
  <c r="E794" i="28"/>
  <c r="G794" i="28" s="1"/>
  <c r="D794" i="28"/>
  <c r="F793" i="28"/>
  <c r="E793" i="28"/>
  <c r="G793" i="28" s="1"/>
  <c r="D793" i="28"/>
  <c r="F792" i="28"/>
  <c r="E792" i="28"/>
  <c r="G792" i="28" s="1"/>
  <c r="D792" i="28"/>
  <c r="F791" i="28"/>
  <c r="E791" i="28"/>
  <c r="G791" i="28" s="1"/>
  <c r="D791" i="28"/>
  <c r="F790" i="28"/>
  <c r="E790" i="28"/>
  <c r="G790" i="28" s="1"/>
  <c r="D790" i="28"/>
  <c r="F789" i="28"/>
  <c r="E789" i="28"/>
  <c r="G789" i="28" s="1"/>
  <c r="D789" i="28"/>
  <c r="F788" i="28"/>
  <c r="E788" i="28"/>
  <c r="G788" i="28" s="1"/>
  <c r="D788" i="28"/>
  <c r="F787" i="28"/>
  <c r="E787" i="28"/>
  <c r="G787" i="28" s="1"/>
  <c r="D787" i="28"/>
  <c r="F786" i="28"/>
  <c r="E786" i="28"/>
  <c r="G786" i="28" s="1"/>
  <c r="D786" i="28"/>
  <c r="F785" i="28"/>
  <c r="E785" i="28"/>
  <c r="G785" i="28" s="1"/>
  <c r="D785" i="28"/>
  <c r="F784" i="28"/>
  <c r="E784" i="28"/>
  <c r="G784" i="28" s="1"/>
  <c r="D784" i="28"/>
  <c r="F783" i="28"/>
  <c r="E783" i="28"/>
  <c r="G783" i="28" s="1"/>
  <c r="D783" i="28"/>
  <c r="F782" i="28"/>
  <c r="E782" i="28"/>
  <c r="G782" i="28" s="1"/>
  <c r="D782" i="28"/>
  <c r="F781" i="28"/>
  <c r="E781" i="28"/>
  <c r="G781" i="28" s="1"/>
  <c r="D781" i="28"/>
  <c r="F780" i="28"/>
  <c r="E780" i="28"/>
  <c r="G780" i="28" s="1"/>
  <c r="D780" i="28"/>
  <c r="F779" i="28"/>
  <c r="E779" i="28"/>
  <c r="G779" i="28" s="1"/>
  <c r="D779" i="28"/>
  <c r="F778" i="28"/>
  <c r="E778" i="28"/>
  <c r="G778" i="28" s="1"/>
  <c r="D778" i="28"/>
  <c r="F777" i="28"/>
  <c r="E777" i="28"/>
  <c r="G777" i="28" s="1"/>
  <c r="D777" i="28"/>
  <c r="F776" i="28"/>
  <c r="E776" i="28"/>
  <c r="G776" i="28" s="1"/>
  <c r="D776" i="28"/>
  <c r="F775" i="28"/>
  <c r="E775" i="28"/>
  <c r="G775" i="28" s="1"/>
  <c r="D775" i="28"/>
  <c r="F774" i="28"/>
  <c r="E774" i="28"/>
  <c r="G774" i="28" s="1"/>
  <c r="D774" i="28"/>
  <c r="F773" i="28"/>
  <c r="E773" i="28"/>
  <c r="G773" i="28" s="1"/>
  <c r="D773" i="28"/>
  <c r="F772" i="28"/>
  <c r="E772" i="28"/>
  <c r="G772" i="28" s="1"/>
  <c r="D772" i="28"/>
  <c r="F771" i="28"/>
  <c r="E771" i="28"/>
  <c r="G771" i="28" s="1"/>
  <c r="D771" i="28"/>
  <c r="F770" i="28"/>
  <c r="E770" i="28"/>
  <c r="G770" i="28" s="1"/>
  <c r="D770" i="28"/>
  <c r="F769" i="28"/>
  <c r="E769" i="28"/>
  <c r="G769" i="28" s="1"/>
  <c r="D769" i="28"/>
  <c r="F768" i="28"/>
  <c r="E768" i="28"/>
  <c r="G768" i="28" s="1"/>
  <c r="D768" i="28"/>
  <c r="F767" i="28"/>
  <c r="E767" i="28"/>
  <c r="G767" i="28" s="1"/>
  <c r="D767" i="28"/>
  <c r="F766" i="28"/>
  <c r="E766" i="28"/>
  <c r="G766" i="28" s="1"/>
  <c r="D766" i="28"/>
  <c r="F765" i="28"/>
  <c r="E765" i="28"/>
  <c r="G765" i="28" s="1"/>
  <c r="D765" i="28"/>
  <c r="F764" i="28"/>
  <c r="E764" i="28"/>
  <c r="G764" i="28" s="1"/>
  <c r="D764" i="28"/>
  <c r="F763" i="28"/>
  <c r="E763" i="28"/>
  <c r="G763" i="28" s="1"/>
  <c r="D763" i="28"/>
  <c r="F762" i="28"/>
  <c r="E762" i="28"/>
  <c r="G762" i="28" s="1"/>
  <c r="D762" i="28"/>
  <c r="F761" i="28"/>
  <c r="E761" i="28"/>
  <c r="G761" i="28" s="1"/>
  <c r="D761" i="28"/>
  <c r="F760" i="28"/>
  <c r="E760" i="28"/>
  <c r="G760" i="28" s="1"/>
  <c r="D760" i="28"/>
  <c r="F759" i="28"/>
  <c r="E759" i="28"/>
  <c r="G759" i="28" s="1"/>
  <c r="D759" i="28"/>
  <c r="F758" i="28"/>
  <c r="E758" i="28"/>
  <c r="G758" i="28" s="1"/>
  <c r="D758" i="28"/>
  <c r="F757" i="28"/>
  <c r="E757" i="28"/>
  <c r="G757" i="28" s="1"/>
  <c r="D757" i="28"/>
  <c r="F756" i="28"/>
  <c r="E756" i="28"/>
  <c r="G756" i="28" s="1"/>
  <c r="D756" i="28"/>
  <c r="F755" i="28"/>
  <c r="E755" i="28"/>
  <c r="G755" i="28" s="1"/>
  <c r="D755" i="28"/>
  <c r="F754" i="28"/>
  <c r="E754" i="28"/>
  <c r="G754" i="28" s="1"/>
  <c r="D754" i="28"/>
  <c r="F753" i="28"/>
  <c r="E753" i="28"/>
  <c r="G753" i="28" s="1"/>
  <c r="D753" i="28"/>
  <c r="F752" i="28"/>
  <c r="E752" i="28"/>
  <c r="G752" i="28" s="1"/>
  <c r="D752" i="28"/>
  <c r="F751" i="28"/>
  <c r="E751" i="28"/>
  <c r="G751" i="28" s="1"/>
  <c r="D751" i="28"/>
  <c r="F750" i="28"/>
  <c r="E750" i="28"/>
  <c r="G750" i="28" s="1"/>
  <c r="D750" i="28"/>
  <c r="F749" i="28"/>
  <c r="E749" i="28"/>
  <c r="G749" i="28" s="1"/>
  <c r="D749" i="28"/>
  <c r="F748" i="28"/>
  <c r="E748" i="28"/>
  <c r="G748" i="28" s="1"/>
  <c r="D748" i="28"/>
  <c r="F747" i="28"/>
  <c r="E747" i="28"/>
  <c r="G747" i="28" s="1"/>
  <c r="D747" i="28"/>
  <c r="F746" i="28"/>
  <c r="E746" i="28"/>
  <c r="G746" i="28" s="1"/>
  <c r="D746" i="28"/>
  <c r="F745" i="28"/>
  <c r="E745" i="28"/>
  <c r="G745" i="28" s="1"/>
  <c r="D745" i="28"/>
  <c r="F744" i="28"/>
  <c r="E744" i="28"/>
  <c r="G744" i="28" s="1"/>
  <c r="D744" i="28"/>
  <c r="F743" i="28"/>
  <c r="E743" i="28"/>
  <c r="G743" i="28" s="1"/>
  <c r="D743" i="28"/>
  <c r="F742" i="28"/>
  <c r="E742" i="28"/>
  <c r="G742" i="28" s="1"/>
  <c r="D742" i="28"/>
  <c r="F741" i="28"/>
  <c r="E741" i="28"/>
  <c r="G741" i="28" s="1"/>
  <c r="D741" i="28"/>
  <c r="F740" i="28"/>
  <c r="E740" i="28"/>
  <c r="G740" i="28" s="1"/>
  <c r="D740" i="28"/>
  <c r="F739" i="28"/>
  <c r="E739" i="28"/>
  <c r="G739" i="28" s="1"/>
  <c r="D739" i="28"/>
  <c r="F738" i="28"/>
  <c r="E738" i="28"/>
  <c r="G738" i="28" s="1"/>
  <c r="D738" i="28"/>
  <c r="F737" i="28"/>
  <c r="E737" i="28"/>
  <c r="G737" i="28" s="1"/>
  <c r="D737" i="28"/>
  <c r="F736" i="28"/>
  <c r="E736" i="28"/>
  <c r="G736" i="28" s="1"/>
  <c r="D736" i="28"/>
  <c r="F735" i="28"/>
  <c r="E735" i="28"/>
  <c r="G735" i="28" s="1"/>
  <c r="D735" i="28"/>
  <c r="F734" i="28"/>
  <c r="E734" i="28"/>
  <c r="G734" i="28" s="1"/>
  <c r="D734" i="28"/>
  <c r="F733" i="28"/>
  <c r="E733" i="28"/>
  <c r="G733" i="28" s="1"/>
  <c r="D733" i="28"/>
  <c r="F732" i="28"/>
  <c r="E732" i="28"/>
  <c r="G732" i="28" s="1"/>
  <c r="D732" i="28"/>
  <c r="F731" i="28"/>
  <c r="E731" i="28"/>
  <c r="G731" i="28" s="1"/>
  <c r="D731" i="28"/>
  <c r="F730" i="28"/>
  <c r="E730" i="28"/>
  <c r="G730" i="28" s="1"/>
  <c r="D730" i="28"/>
  <c r="F729" i="28"/>
  <c r="E729" i="28"/>
  <c r="G729" i="28" s="1"/>
  <c r="D729" i="28"/>
  <c r="F728" i="28"/>
  <c r="E728" i="28"/>
  <c r="G728" i="28" s="1"/>
  <c r="D728" i="28"/>
  <c r="F727" i="28"/>
  <c r="E727" i="28"/>
  <c r="G727" i="28" s="1"/>
  <c r="D727" i="28"/>
  <c r="F726" i="28"/>
  <c r="E726" i="28"/>
  <c r="G726" i="28" s="1"/>
  <c r="D726" i="28"/>
  <c r="F725" i="28"/>
  <c r="E725" i="28"/>
  <c r="G725" i="28" s="1"/>
  <c r="D725" i="28"/>
  <c r="F724" i="28"/>
  <c r="E724" i="28"/>
  <c r="G724" i="28" s="1"/>
  <c r="D724" i="28"/>
  <c r="F723" i="28"/>
  <c r="E723" i="28"/>
  <c r="G723" i="28" s="1"/>
  <c r="D723" i="28"/>
  <c r="F722" i="28"/>
  <c r="E722" i="28"/>
  <c r="G722" i="28" s="1"/>
  <c r="D722" i="28"/>
  <c r="F721" i="28"/>
  <c r="E721" i="28"/>
  <c r="G721" i="28" s="1"/>
  <c r="D721" i="28"/>
  <c r="F720" i="28"/>
  <c r="E720" i="28"/>
  <c r="G720" i="28" s="1"/>
  <c r="D720" i="28"/>
  <c r="F719" i="28"/>
  <c r="E719" i="28"/>
  <c r="G719" i="28" s="1"/>
  <c r="D719" i="28"/>
  <c r="F718" i="28"/>
  <c r="E718" i="28"/>
  <c r="G718" i="28" s="1"/>
  <c r="D718" i="28"/>
  <c r="F717" i="28"/>
  <c r="E717" i="28"/>
  <c r="G717" i="28" s="1"/>
  <c r="D717" i="28"/>
  <c r="F716" i="28"/>
  <c r="E716" i="28"/>
  <c r="G716" i="28" s="1"/>
  <c r="D716" i="28"/>
  <c r="F715" i="28"/>
  <c r="E715" i="28"/>
  <c r="G715" i="28" s="1"/>
  <c r="D715" i="28"/>
  <c r="F714" i="28"/>
  <c r="E714" i="28"/>
  <c r="G714" i="28" s="1"/>
  <c r="D714" i="28"/>
  <c r="F713" i="28"/>
  <c r="E713" i="28"/>
  <c r="G713" i="28" s="1"/>
  <c r="D713" i="28"/>
  <c r="F712" i="28"/>
  <c r="E712" i="28"/>
  <c r="G712" i="28" s="1"/>
  <c r="D712" i="28"/>
  <c r="F711" i="28"/>
  <c r="E711" i="28"/>
  <c r="G711" i="28" s="1"/>
  <c r="D711" i="28"/>
  <c r="F710" i="28"/>
  <c r="E710" i="28"/>
  <c r="G710" i="28" s="1"/>
  <c r="D710" i="28"/>
  <c r="F709" i="28"/>
  <c r="E709" i="28"/>
  <c r="G709" i="28" s="1"/>
  <c r="D709" i="28"/>
  <c r="F708" i="28"/>
  <c r="E708" i="28"/>
  <c r="G708" i="28" s="1"/>
  <c r="D708" i="28"/>
  <c r="F707" i="28"/>
  <c r="E707" i="28"/>
  <c r="G707" i="28" s="1"/>
  <c r="D707" i="28"/>
  <c r="F706" i="28"/>
  <c r="E706" i="28"/>
  <c r="G706" i="28" s="1"/>
  <c r="D706" i="28"/>
  <c r="F705" i="28"/>
  <c r="E705" i="28"/>
  <c r="G705" i="28" s="1"/>
  <c r="D705" i="28"/>
  <c r="F704" i="28"/>
  <c r="E704" i="28"/>
  <c r="G704" i="28" s="1"/>
  <c r="D704" i="28"/>
  <c r="F703" i="28"/>
  <c r="E703" i="28"/>
  <c r="G703" i="28" s="1"/>
  <c r="D703" i="28"/>
  <c r="F702" i="28"/>
  <c r="E702" i="28"/>
  <c r="G702" i="28" s="1"/>
  <c r="D702" i="28"/>
  <c r="F701" i="28"/>
  <c r="E701" i="28"/>
  <c r="G701" i="28" s="1"/>
  <c r="D701" i="28"/>
  <c r="F700" i="28"/>
  <c r="E700" i="28"/>
  <c r="G700" i="28" s="1"/>
  <c r="D700" i="28"/>
  <c r="F699" i="28"/>
  <c r="E699" i="28"/>
  <c r="G699" i="28" s="1"/>
  <c r="D699" i="28"/>
  <c r="F698" i="28"/>
  <c r="E698" i="28"/>
  <c r="G698" i="28" s="1"/>
  <c r="D698" i="28"/>
  <c r="F697" i="28"/>
  <c r="E697" i="28"/>
  <c r="G697" i="28" s="1"/>
  <c r="D697" i="28"/>
  <c r="F696" i="28"/>
  <c r="E696" i="28"/>
  <c r="G696" i="28" s="1"/>
  <c r="D696" i="28"/>
  <c r="F695" i="28"/>
  <c r="E695" i="28"/>
  <c r="G695" i="28" s="1"/>
  <c r="D695" i="28"/>
  <c r="F694" i="28"/>
  <c r="E694" i="28"/>
  <c r="G694" i="28" s="1"/>
  <c r="D694" i="28"/>
  <c r="F693" i="28"/>
  <c r="E693" i="28"/>
  <c r="G693" i="28" s="1"/>
  <c r="D693" i="28"/>
  <c r="F692" i="28"/>
  <c r="E692" i="28"/>
  <c r="G692" i="28" s="1"/>
  <c r="D692" i="28"/>
  <c r="F691" i="28"/>
  <c r="E691" i="28"/>
  <c r="G691" i="28" s="1"/>
  <c r="D691" i="28"/>
  <c r="F690" i="28"/>
  <c r="E690" i="28"/>
  <c r="G690" i="28" s="1"/>
  <c r="D690" i="28"/>
  <c r="F689" i="28"/>
  <c r="E689" i="28"/>
  <c r="G689" i="28" s="1"/>
  <c r="D689" i="28"/>
  <c r="F688" i="28"/>
  <c r="E688" i="28"/>
  <c r="G688" i="28" s="1"/>
  <c r="D688" i="28"/>
  <c r="F687" i="28"/>
  <c r="E687" i="28"/>
  <c r="G687" i="28" s="1"/>
  <c r="D687" i="28"/>
  <c r="F686" i="28"/>
  <c r="E686" i="28"/>
  <c r="G686" i="28" s="1"/>
  <c r="D686" i="28"/>
  <c r="F685" i="28"/>
  <c r="E685" i="28"/>
  <c r="G685" i="28" s="1"/>
  <c r="D685" i="28"/>
  <c r="F684" i="28"/>
  <c r="E684" i="28"/>
  <c r="G684" i="28" s="1"/>
  <c r="D684" i="28"/>
  <c r="F683" i="28"/>
  <c r="E683" i="28"/>
  <c r="G683" i="28" s="1"/>
  <c r="D683" i="28"/>
  <c r="F682" i="28"/>
  <c r="E682" i="28"/>
  <c r="G682" i="28" s="1"/>
  <c r="D682" i="28"/>
  <c r="F681" i="28"/>
  <c r="E681" i="28"/>
  <c r="G681" i="28" s="1"/>
  <c r="D681" i="28"/>
  <c r="F680" i="28"/>
  <c r="E680" i="28"/>
  <c r="G680" i="28" s="1"/>
  <c r="D680" i="28"/>
  <c r="F679" i="28"/>
  <c r="E679" i="28"/>
  <c r="G679" i="28" s="1"/>
  <c r="D679" i="28"/>
  <c r="F678" i="28"/>
  <c r="E678" i="28"/>
  <c r="G678" i="28" s="1"/>
  <c r="D678" i="28"/>
  <c r="F677" i="28"/>
  <c r="E677" i="28"/>
  <c r="G677" i="28" s="1"/>
  <c r="D677" i="28"/>
  <c r="F676" i="28"/>
  <c r="E676" i="28"/>
  <c r="G676" i="28" s="1"/>
  <c r="D676" i="28"/>
  <c r="F675" i="28"/>
  <c r="E675" i="28"/>
  <c r="G675" i="28" s="1"/>
  <c r="D675" i="28"/>
  <c r="F674" i="28"/>
  <c r="E674" i="28"/>
  <c r="G674" i="28" s="1"/>
  <c r="D674" i="28"/>
  <c r="F673" i="28"/>
  <c r="E673" i="28"/>
  <c r="G673" i="28" s="1"/>
  <c r="D673" i="28"/>
  <c r="F672" i="28"/>
  <c r="E672" i="28"/>
  <c r="G672" i="28" s="1"/>
  <c r="D672" i="28"/>
  <c r="F671" i="28"/>
  <c r="E671" i="28"/>
  <c r="G671" i="28" s="1"/>
  <c r="D671" i="28"/>
  <c r="F670" i="28"/>
  <c r="E670" i="28"/>
  <c r="G670" i="28" s="1"/>
  <c r="D670" i="28"/>
  <c r="F669" i="28"/>
  <c r="E669" i="28"/>
  <c r="G669" i="28" s="1"/>
  <c r="D669" i="28"/>
  <c r="F668" i="28"/>
  <c r="E668" i="28"/>
  <c r="G668" i="28" s="1"/>
  <c r="D668" i="28"/>
  <c r="F667" i="28"/>
  <c r="E667" i="28"/>
  <c r="G667" i="28" s="1"/>
  <c r="D667" i="28"/>
  <c r="F666" i="28"/>
  <c r="E666" i="28"/>
  <c r="G666" i="28" s="1"/>
  <c r="D666" i="28"/>
  <c r="F665" i="28"/>
  <c r="E665" i="28"/>
  <c r="G665" i="28" s="1"/>
  <c r="D665" i="28"/>
  <c r="F664" i="28"/>
  <c r="E664" i="28"/>
  <c r="G664" i="28" s="1"/>
  <c r="D664" i="28"/>
  <c r="F663" i="28"/>
  <c r="E663" i="28"/>
  <c r="G663" i="28" s="1"/>
  <c r="D663" i="28"/>
  <c r="F662" i="28"/>
  <c r="E662" i="28"/>
  <c r="G662" i="28" s="1"/>
  <c r="D662" i="28"/>
  <c r="F661" i="28"/>
  <c r="E661" i="28"/>
  <c r="G661" i="28" s="1"/>
  <c r="D661" i="28"/>
  <c r="F660" i="28"/>
  <c r="E660" i="28"/>
  <c r="G660" i="28" s="1"/>
  <c r="D660" i="28"/>
  <c r="F659" i="28"/>
  <c r="E659" i="28"/>
  <c r="G659" i="28" s="1"/>
  <c r="D659" i="28"/>
  <c r="F658" i="28"/>
  <c r="E658" i="28"/>
  <c r="G658" i="28" s="1"/>
  <c r="D658" i="28"/>
  <c r="F657" i="28"/>
  <c r="E657" i="28"/>
  <c r="G657" i="28" s="1"/>
  <c r="D657" i="28"/>
  <c r="F656" i="28"/>
  <c r="E656" i="28"/>
  <c r="G656" i="28" s="1"/>
  <c r="D656" i="28"/>
  <c r="F655" i="28"/>
  <c r="E655" i="28"/>
  <c r="G655" i="28" s="1"/>
  <c r="D655" i="28"/>
  <c r="F654" i="28"/>
  <c r="E654" i="28"/>
  <c r="G654" i="28" s="1"/>
  <c r="D654" i="28"/>
  <c r="F653" i="28"/>
  <c r="E653" i="28"/>
  <c r="G653" i="28" s="1"/>
  <c r="D653" i="28"/>
  <c r="F652" i="28"/>
  <c r="E652" i="28"/>
  <c r="G652" i="28" s="1"/>
  <c r="D652" i="28"/>
  <c r="F651" i="28"/>
  <c r="E651" i="28"/>
  <c r="G651" i="28" s="1"/>
  <c r="D651" i="28"/>
  <c r="F650" i="28"/>
  <c r="E650" i="28"/>
  <c r="G650" i="28" s="1"/>
  <c r="D650" i="28"/>
  <c r="F649" i="28"/>
  <c r="E649" i="28"/>
  <c r="G649" i="28" s="1"/>
  <c r="D649" i="28"/>
  <c r="F648" i="28"/>
  <c r="E648" i="28"/>
  <c r="G648" i="28" s="1"/>
  <c r="D648" i="28"/>
  <c r="F647" i="28"/>
  <c r="E647" i="28"/>
  <c r="G647" i="28" s="1"/>
  <c r="D647" i="28"/>
  <c r="F646" i="28"/>
  <c r="E646" i="28"/>
  <c r="G646" i="28" s="1"/>
  <c r="D646" i="28"/>
  <c r="F645" i="28"/>
  <c r="E645" i="28"/>
  <c r="G645" i="28" s="1"/>
  <c r="D645" i="28"/>
  <c r="F644" i="28"/>
  <c r="E644" i="28"/>
  <c r="G644" i="28" s="1"/>
  <c r="D644" i="28"/>
  <c r="F643" i="28"/>
  <c r="E643" i="28"/>
  <c r="G643" i="28" s="1"/>
  <c r="D643" i="28"/>
  <c r="F642" i="28"/>
  <c r="E642" i="28"/>
  <c r="G642" i="28" s="1"/>
  <c r="D642" i="28"/>
  <c r="F641" i="28"/>
  <c r="E641" i="28"/>
  <c r="G641" i="28" s="1"/>
  <c r="D641" i="28"/>
  <c r="F640" i="28"/>
  <c r="E640" i="28"/>
  <c r="G640" i="28" s="1"/>
  <c r="D640" i="28"/>
  <c r="F639" i="28"/>
  <c r="E639" i="28"/>
  <c r="G639" i="28" s="1"/>
  <c r="D639" i="28"/>
  <c r="F638" i="28"/>
  <c r="E638" i="28"/>
  <c r="G638" i="28" s="1"/>
  <c r="D638" i="28"/>
  <c r="F637" i="28"/>
  <c r="E637" i="28"/>
  <c r="G637" i="28" s="1"/>
  <c r="D637" i="28"/>
  <c r="F636" i="28"/>
  <c r="E636" i="28"/>
  <c r="G636" i="28" s="1"/>
  <c r="D636" i="28"/>
  <c r="F635" i="28"/>
  <c r="E635" i="28"/>
  <c r="G635" i="28" s="1"/>
  <c r="D635" i="28"/>
  <c r="F634" i="28"/>
  <c r="E634" i="28"/>
  <c r="G634" i="28" s="1"/>
  <c r="D634" i="28"/>
  <c r="F633" i="28"/>
  <c r="E633" i="28"/>
  <c r="G633" i="28" s="1"/>
  <c r="D633" i="28"/>
  <c r="F632" i="28"/>
  <c r="E632" i="28"/>
  <c r="G632" i="28" s="1"/>
  <c r="D632" i="28"/>
  <c r="F631" i="28"/>
  <c r="E631" i="28"/>
  <c r="G631" i="28" s="1"/>
  <c r="D631" i="28"/>
  <c r="F630" i="28"/>
  <c r="E630" i="28"/>
  <c r="G630" i="28" s="1"/>
  <c r="D630" i="28"/>
  <c r="F629" i="28"/>
  <c r="E629" i="28"/>
  <c r="G629" i="28" s="1"/>
  <c r="D629" i="28"/>
  <c r="F628" i="28"/>
  <c r="E628" i="28"/>
  <c r="G628" i="28" s="1"/>
  <c r="D628" i="28"/>
  <c r="F627" i="28"/>
  <c r="E627" i="28"/>
  <c r="G627" i="28" s="1"/>
  <c r="D627" i="28"/>
  <c r="F626" i="28"/>
  <c r="E626" i="28"/>
  <c r="G626" i="28" s="1"/>
  <c r="D626" i="28"/>
  <c r="F625" i="28"/>
  <c r="E625" i="28"/>
  <c r="G625" i="28" s="1"/>
  <c r="D625" i="28"/>
  <c r="F624" i="28"/>
  <c r="E624" i="28"/>
  <c r="G624" i="28" s="1"/>
  <c r="D624" i="28"/>
  <c r="F623" i="28"/>
  <c r="E623" i="28"/>
  <c r="G623" i="28" s="1"/>
  <c r="D623" i="28"/>
  <c r="F622" i="28"/>
  <c r="E622" i="28"/>
  <c r="G622" i="28" s="1"/>
  <c r="D622" i="28"/>
  <c r="F621" i="28"/>
  <c r="E621" i="28"/>
  <c r="G621" i="28" s="1"/>
  <c r="D621" i="28"/>
  <c r="F620" i="28"/>
  <c r="E620" i="28"/>
  <c r="G620" i="28" s="1"/>
  <c r="D620" i="28"/>
  <c r="F619" i="28"/>
  <c r="E619" i="28"/>
  <c r="G619" i="28" s="1"/>
  <c r="D619" i="28"/>
  <c r="F618" i="28"/>
  <c r="E618" i="28"/>
  <c r="G618" i="28" s="1"/>
  <c r="D618" i="28"/>
  <c r="F617" i="28"/>
  <c r="E617" i="28"/>
  <c r="G617" i="28" s="1"/>
  <c r="D617" i="28"/>
  <c r="F616" i="28"/>
  <c r="E616" i="28"/>
  <c r="G616" i="28" s="1"/>
  <c r="D616" i="28"/>
  <c r="F615" i="28"/>
  <c r="E615" i="28"/>
  <c r="G615" i="28" s="1"/>
  <c r="D615" i="28"/>
  <c r="F614" i="28"/>
  <c r="E614" i="28"/>
  <c r="G614" i="28" s="1"/>
  <c r="D614" i="28"/>
  <c r="F613" i="28"/>
  <c r="E613" i="28"/>
  <c r="G613" i="28" s="1"/>
  <c r="D613" i="28"/>
  <c r="F612" i="28"/>
  <c r="E612" i="28"/>
  <c r="G612" i="28" s="1"/>
  <c r="D612" i="28"/>
  <c r="F611" i="28"/>
  <c r="E611" i="28"/>
  <c r="G611" i="28" s="1"/>
  <c r="D611" i="28"/>
  <c r="F610" i="28"/>
  <c r="E610" i="28"/>
  <c r="G610" i="28" s="1"/>
  <c r="D610" i="28"/>
  <c r="F609" i="28"/>
  <c r="E609" i="28"/>
  <c r="G609" i="28" s="1"/>
  <c r="D609" i="28"/>
  <c r="F608" i="28"/>
  <c r="E608" i="28"/>
  <c r="G608" i="28" s="1"/>
  <c r="D608" i="28"/>
  <c r="F607" i="28"/>
  <c r="E607" i="28"/>
  <c r="G607" i="28" s="1"/>
  <c r="D607" i="28"/>
  <c r="F606" i="28"/>
  <c r="E606" i="28"/>
  <c r="G606" i="28" s="1"/>
  <c r="D606" i="28"/>
  <c r="F605" i="28"/>
  <c r="E605" i="28"/>
  <c r="G605" i="28" s="1"/>
  <c r="D605" i="28"/>
  <c r="F604" i="28"/>
  <c r="E604" i="28"/>
  <c r="G604" i="28" s="1"/>
  <c r="D604" i="28"/>
  <c r="F603" i="28"/>
  <c r="E603" i="28"/>
  <c r="G603" i="28" s="1"/>
  <c r="D603" i="28"/>
  <c r="F602" i="28"/>
  <c r="E602" i="28"/>
  <c r="G602" i="28" s="1"/>
  <c r="D602" i="28"/>
  <c r="F601" i="28"/>
  <c r="E601" i="28"/>
  <c r="G601" i="28" s="1"/>
  <c r="D601" i="28"/>
  <c r="F600" i="28"/>
  <c r="E600" i="28"/>
  <c r="G600" i="28" s="1"/>
  <c r="D600" i="28"/>
  <c r="F599" i="28"/>
  <c r="E599" i="28"/>
  <c r="G599" i="28" s="1"/>
  <c r="D599" i="28"/>
  <c r="F598" i="28"/>
  <c r="E598" i="28"/>
  <c r="G598" i="28" s="1"/>
  <c r="D598" i="28"/>
  <c r="F597" i="28"/>
  <c r="E597" i="28"/>
  <c r="G597" i="28" s="1"/>
  <c r="D597" i="28"/>
  <c r="F596" i="28"/>
  <c r="E596" i="28"/>
  <c r="G596" i="28" s="1"/>
  <c r="D596" i="28"/>
  <c r="F595" i="28"/>
  <c r="E595" i="28"/>
  <c r="G595" i="28" s="1"/>
  <c r="D595" i="28"/>
  <c r="F594" i="28"/>
  <c r="E594" i="28"/>
  <c r="G594" i="28" s="1"/>
  <c r="D594" i="28"/>
  <c r="F593" i="28"/>
  <c r="E593" i="28"/>
  <c r="G593" i="28" s="1"/>
  <c r="D593" i="28"/>
  <c r="F592" i="28"/>
  <c r="E592" i="28"/>
  <c r="G592" i="28" s="1"/>
  <c r="D592" i="28"/>
  <c r="F591" i="28"/>
  <c r="E591" i="28"/>
  <c r="G591" i="28" s="1"/>
  <c r="D591" i="28"/>
  <c r="F590" i="28"/>
  <c r="E590" i="28"/>
  <c r="G590" i="28" s="1"/>
  <c r="D590" i="28"/>
  <c r="F589" i="28"/>
  <c r="E589" i="28"/>
  <c r="G589" i="28" s="1"/>
  <c r="D589" i="28"/>
  <c r="F588" i="28"/>
  <c r="E588" i="28"/>
  <c r="G588" i="28" s="1"/>
  <c r="D588" i="28"/>
  <c r="F587" i="28"/>
  <c r="E587" i="28"/>
  <c r="G587" i="28" s="1"/>
  <c r="D587" i="28"/>
  <c r="F586" i="28"/>
  <c r="E586" i="28"/>
  <c r="G586" i="28" s="1"/>
  <c r="D586" i="28"/>
  <c r="F585" i="28"/>
  <c r="E585" i="28"/>
  <c r="G585" i="28" s="1"/>
  <c r="D585" i="28"/>
  <c r="F584" i="28"/>
  <c r="E584" i="28"/>
  <c r="G584" i="28" s="1"/>
  <c r="D584" i="28"/>
  <c r="F583" i="28"/>
  <c r="E583" i="28"/>
  <c r="G583" i="28" s="1"/>
  <c r="D583" i="28"/>
  <c r="F582" i="28"/>
  <c r="E582" i="28"/>
  <c r="G582" i="28" s="1"/>
  <c r="D582" i="28"/>
  <c r="F581" i="28"/>
  <c r="E581" i="28"/>
  <c r="G581" i="28" s="1"/>
  <c r="D581" i="28"/>
  <c r="F580" i="28"/>
  <c r="E580" i="28"/>
  <c r="G580" i="28" s="1"/>
  <c r="D580" i="28"/>
  <c r="F579" i="28"/>
  <c r="E579" i="28"/>
  <c r="G579" i="28" s="1"/>
  <c r="D579" i="28"/>
  <c r="F578" i="28"/>
  <c r="E578" i="28"/>
  <c r="G578" i="28" s="1"/>
  <c r="D578" i="28"/>
  <c r="F577" i="28"/>
  <c r="E577" i="28"/>
  <c r="G577" i="28" s="1"/>
  <c r="D577" i="28"/>
  <c r="F576" i="28"/>
  <c r="E576" i="28"/>
  <c r="G576" i="28" s="1"/>
  <c r="D576" i="28"/>
  <c r="F575" i="28"/>
  <c r="E575" i="28"/>
  <c r="G575" i="28" s="1"/>
  <c r="D575" i="28"/>
  <c r="F574" i="28"/>
  <c r="E574" i="28"/>
  <c r="G574" i="28" s="1"/>
  <c r="D574" i="28"/>
  <c r="F573" i="28"/>
  <c r="E573" i="28"/>
  <c r="G573" i="28" s="1"/>
  <c r="D573" i="28"/>
  <c r="F572" i="28"/>
  <c r="E572" i="28"/>
  <c r="G572" i="28" s="1"/>
  <c r="D572" i="28"/>
  <c r="F571" i="28"/>
  <c r="E571" i="28"/>
  <c r="G571" i="28" s="1"/>
  <c r="D571" i="28"/>
  <c r="F570" i="28"/>
  <c r="E570" i="28"/>
  <c r="G570" i="28" s="1"/>
  <c r="D570" i="28"/>
  <c r="F569" i="28"/>
  <c r="E569" i="28"/>
  <c r="G569" i="28" s="1"/>
  <c r="D569" i="28"/>
  <c r="F568" i="28"/>
  <c r="E568" i="28"/>
  <c r="G568" i="28" s="1"/>
  <c r="D568" i="28"/>
  <c r="F567" i="28"/>
  <c r="E567" i="28"/>
  <c r="G567" i="28" s="1"/>
  <c r="D567" i="28"/>
  <c r="F566" i="28"/>
  <c r="E566" i="28"/>
  <c r="G566" i="28" s="1"/>
  <c r="D566" i="28"/>
  <c r="F565" i="28"/>
  <c r="E565" i="28"/>
  <c r="G565" i="28" s="1"/>
  <c r="D565" i="28"/>
  <c r="F564" i="28"/>
  <c r="E564" i="28"/>
  <c r="G564" i="28" s="1"/>
  <c r="D564" i="28"/>
  <c r="F563" i="28"/>
  <c r="E563" i="28"/>
  <c r="G563" i="28" s="1"/>
  <c r="D563" i="28"/>
  <c r="F562" i="28"/>
  <c r="E562" i="28"/>
  <c r="G562" i="28" s="1"/>
  <c r="D562" i="28"/>
  <c r="F561" i="28"/>
  <c r="E561" i="28"/>
  <c r="G561" i="28" s="1"/>
  <c r="D561" i="28"/>
  <c r="F560" i="28"/>
  <c r="E560" i="28"/>
  <c r="G560" i="28" s="1"/>
  <c r="D560" i="28"/>
  <c r="F559" i="28"/>
  <c r="E559" i="28"/>
  <c r="G559" i="28" s="1"/>
  <c r="D559" i="28"/>
  <c r="F558" i="28"/>
  <c r="E558" i="28"/>
  <c r="G558" i="28" s="1"/>
  <c r="D558" i="28"/>
  <c r="F557" i="28"/>
  <c r="E557" i="28"/>
  <c r="G557" i="28" s="1"/>
  <c r="D557" i="28"/>
  <c r="F556" i="28"/>
  <c r="E556" i="28"/>
  <c r="G556" i="28" s="1"/>
  <c r="D556" i="28"/>
  <c r="F555" i="28"/>
  <c r="E555" i="28"/>
  <c r="G555" i="28" s="1"/>
  <c r="D555" i="28"/>
  <c r="F554" i="28"/>
  <c r="E554" i="28"/>
  <c r="G554" i="28" s="1"/>
  <c r="D554" i="28"/>
  <c r="F553" i="28"/>
  <c r="E553" i="28"/>
  <c r="G553" i="28" s="1"/>
  <c r="D553" i="28"/>
  <c r="F552" i="28"/>
  <c r="E552" i="28"/>
  <c r="G552" i="28" s="1"/>
  <c r="D552" i="28"/>
  <c r="F551" i="28"/>
  <c r="E551" i="28"/>
  <c r="G551" i="28" s="1"/>
  <c r="D551" i="28"/>
  <c r="F550" i="28"/>
  <c r="E550" i="28"/>
  <c r="G550" i="28" s="1"/>
  <c r="D550" i="28"/>
  <c r="F549" i="28"/>
  <c r="E549" i="28"/>
  <c r="G549" i="28" s="1"/>
  <c r="D549" i="28"/>
  <c r="F548" i="28"/>
  <c r="E548" i="28"/>
  <c r="G548" i="28" s="1"/>
  <c r="D548" i="28"/>
  <c r="F547" i="28"/>
  <c r="E547" i="28"/>
  <c r="G547" i="28" s="1"/>
  <c r="D547" i="28"/>
  <c r="F546" i="28"/>
  <c r="E546" i="28"/>
  <c r="G546" i="28" s="1"/>
  <c r="D546" i="28"/>
  <c r="F545" i="28"/>
  <c r="E545" i="28"/>
  <c r="G545" i="28" s="1"/>
  <c r="D545" i="28"/>
  <c r="F544" i="28"/>
  <c r="E544" i="28"/>
  <c r="G544" i="28" s="1"/>
  <c r="D544" i="28"/>
  <c r="F543" i="28"/>
  <c r="E543" i="28"/>
  <c r="G543" i="28" s="1"/>
  <c r="D543" i="28"/>
  <c r="F542" i="28"/>
  <c r="E542" i="28"/>
  <c r="G542" i="28" s="1"/>
  <c r="D542" i="28"/>
  <c r="F541" i="28"/>
  <c r="E541" i="28"/>
  <c r="G541" i="28" s="1"/>
  <c r="D541" i="28"/>
  <c r="F540" i="28"/>
  <c r="E540" i="28"/>
  <c r="G540" i="28" s="1"/>
  <c r="D540" i="28"/>
  <c r="F539" i="28"/>
  <c r="E539" i="28"/>
  <c r="G539" i="28" s="1"/>
  <c r="D539" i="28"/>
  <c r="F538" i="28"/>
  <c r="E538" i="28"/>
  <c r="G538" i="28" s="1"/>
  <c r="D538" i="28"/>
  <c r="F537" i="28"/>
  <c r="E537" i="28"/>
  <c r="G537" i="28" s="1"/>
  <c r="D537" i="28"/>
  <c r="F536" i="28"/>
  <c r="E536" i="28"/>
  <c r="G536" i="28" s="1"/>
  <c r="D536" i="28"/>
  <c r="F535" i="28"/>
  <c r="E535" i="28"/>
  <c r="G535" i="28" s="1"/>
  <c r="D535" i="28"/>
  <c r="F534" i="28"/>
  <c r="E534" i="28"/>
  <c r="G534" i="28" s="1"/>
  <c r="D534" i="28"/>
  <c r="F533" i="28"/>
  <c r="E533" i="28"/>
  <c r="G533" i="28" s="1"/>
  <c r="D533" i="28"/>
  <c r="F532" i="28"/>
  <c r="E532" i="28"/>
  <c r="G532" i="28" s="1"/>
  <c r="D532" i="28"/>
  <c r="F531" i="28"/>
  <c r="E531" i="28"/>
  <c r="G531" i="28" s="1"/>
  <c r="D531" i="28"/>
  <c r="F530" i="28"/>
  <c r="E530" i="28"/>
  <c r="G530" i="28" s="1"/>
  <c r="D530" i="28"/>
  <c r="F529" i="28"/>
  <c r="E529" i="28"/>
  <c r="G529" i="28" s="1"/>
  <c r="D529" i="28"/>
  <c r="F528" i="28"/>
  <c r="E528" i="28"/>
  <c r="G528" i="28" s="1"/>
  <c r="D528" i="28"/>
  <c r="F527" i="28"/>
  <c r="E527" i="28"/>
  <c r="G527" i="28" s="1"/>
  <c r="D527" i="28"/>
  <c r="F526" i="28"/>
  <c r="E526" i="28"/>
  <c r="G526" i="28" s="1"/>
  <c r="D526" i="28"/>
  <c r="F525" i="28"/>
  <c r="E525" i="28"/>
  <c r="G525" i="28" s="1"/>
  <c r="D525" i="28"/>
  <c r="F524" i="28"/>
  <c r="E524" i="28"/>
  <c r="G524" i="28" s="1"/>
  <c r="D524" i="28"/>
  <c r="F523" i="28"/>
  <c r="E523" i="28"/>
  <c r="G523" i="28" s="1"/>
  <c r="D523" i="28"/>
  <c r="F522" i="28"/>
  <c r="E522" i="28"/>
  <c r="G522" i="28" s="1"/>
  <c r="D522" i="28"/>
  <c r="F521" i="28"/>
  <c r="E521" i="28"/>
  <c r="G521" i="28" s="1"/>
  <c r="D521" i="28"/>
  <c r="F520" i="28"/>
  <c r="E520" i="28"/>
  <c r="G520" i="28" s="1"/>
  <c r="D520" i="28"/>
  <c r="F519" i="28"/>
  <c r="E519" i="28"/>
  <c r="G519" i="28" s="1"/>
  <c r="D519" i="28"/>
  <c r="F518" i="28"/>
  <c r="E518" i="28"/>
  <c r="G518" i="28" s="1"/>
  <c r="D518" i="28"/>
  <c r="F517" i="28"/>
  <c r="E517" i="28"/>
  <c r="G517" i="28" s="1"/>
  <c r="D517" i="28"/>
  <c r="F516" i="28"/>
  <c r="E516" i="28"/>
  <c r="G516" i="28" s="1"/>
  <c r="D516" i="28"/>
  <c r="F515" i="28"/>
  <c r="E515" i="28"/>
  <c r="G515" i="28" s="1"/>
  <c r="D515" i="28"/>
  <c r="F514" i="28"/>
  <c r="E514" i="28"/>
  <c r="G514" i="28" s="1"/>
  <c r="D514" i="28"/>
  <c r="F513" i="28"/>
  <c r="E513" i="28"/>
  <c r="G513" i="28" s="1"/>
  <c r="D513" i="28"/>
  <c r="F512" i="28"/>
  <c r="E512" i="28"/>
  <c r="G512" i="28" s="1"/>
  <c r="D512" i="28"/>
  <c r="F511" i="28"/>
  <c r="E511" i="28"/>
  <c r="G511" i="28" s="1"/>
  <c r="D511" i="28"/>
  <c r="F510" i="28"/>
  <c r="E510" i="28"/>
  <c r="G510" i="28" s="1"/>
  <c r="D510" i="28"/>
  <c r="F509" i="28"/>
  <c r="E509" i="28"/>
  <c r="G509" i="28" s="1"/>
  <c r="D509" i="28"/>
  <c r="F508" i="28"/>
  <c r="E508" i="28"/>
  <c r="G508" i="28" s="1"/>
  <c r="D508" i="28"/>
  <c r="F507" i="28"/>
  <c r="E507" i="28"/>
  <c r="G507" i="28" s="1"/>
  <c r="D507" i="28"/>
  <c r="F506" i="28"/>
  <c r="E506" i="28"/>
  <c r="G506" i="28" s="1"/>
  <c r="D506" i="28"/>
  <c r="F505" i="28"/>
  <c r="E505" i="28"/>
  <c r="G505" i="28" s="1"/>
  <c r="D505" i="28"/>
  <c r="F504" i="28"/>
  <c r="E504" i="28"/>
  <c r="G504" i="28" s="1"/>
  <c r="D504" i="28"/>
  <c r="F503" i="28"/>
  <c r="E503" i="28"/>
  <c r="G503" i="28" s="1"/>
  <c r="D503" i="28"/>
  <c r="F502" i="28"/>
  <c r="E502" i="28"/>
  <c r="G502" i="28" s="1"/>
  <c r="D502" i="28"/>
  <c r="F501" i="28"/>
  <c r="E501" i="28"/>
  <c r="G501" i="28" s="1"/>
  <c r="D501" i="28"/>
  <c r="F500" i="28"/>
  <c r="E500" i="28"/>
  <c r="G500" i="28" s="1"/>
  <c r="D500" i="28"/>
  <c r="F499" i="28"/>
  <c r="E499" i="28"/>
  <c r="G499" i="28" s="1"/>
  <c r="D499" i="28"/>
  <c r="F498" i="28"/>
  <c r="E498" i="28"/>
  <c r="G498" i="28" s="1"/>
  <c r="D498" i="28"/>
  <c r="F497" i="28"/>
  <c r="E497" i="28"/>
  <c r="G497" i="28" s="1"/>
  <c r="D497" i="28"/>
  <c r="F496" i="28"/>
  <c r="E496" i="28"/>
  <c r="G496" i="28" s="1"/>
  <c r="D496" i="28"/>
  <c r="F495" i="28"/>
  <c r="E495" i="28"/>
  <c r="G495" i="28" s="1"/>
  <c r="D495" i="28"/>
  <c r="F494" i="28"/>
  <c r="E494" i="28"/>
  <c r="G494" i="28" s="1"/>
  <c r="D494" i="28"/>
  <c r="F493" i="28"/>
  <c r="E493" i="28"/>
  <c r="G493" i="28" s="1"/>
  <c r="D493" i="28"/>
  <c r="F492" i="28"/>
  <c r="E492" i="28"/>
  <c r="G492" i="28" s="1"/>
  <c r="D492" i="28"/>
  <c r="F491" i="28"/>
  <c r="E491" i="28"/>
  <c r="G491" i="28" s="1"/>
  <c r="D491" i="28"/>
  <c r="F490" i="28"/>
  <c r="E490" i="28"/>
  <c r="G490" i="28" s="1"/>
  <c r="D490" i="28"/>
  <c r="F489" i="28"/>
  <c r="E489" i="28"/>
  <c r="G489" i="28" s="1"/>
  <c r="D489" i="28"/>
  <c r="F488" i="28"/>
  <c r="E488" i="28"/>
  <c r="G488" i="28" s="1"/>
  <c r="D488" i="28"/>
  <c r="F487" i="28"/>
  <c r="E487" i="28"/>
  <c r="G487" i="28" s="1"/>
  <c r="D487" i="28"/>
  <c r="F486" i="28"/>
  <c r="E486" i="28"/>
  <c r="G486" i="28" s="1"/>
  <c r="D486" i="28"/>
  <c r="F485" i="28"/>
  <c r="E485" i="28"/>
  <c r="G485" i="28" s="1"/>
  <c r="D485" i="28"/>
  <c r="F484" i="28"/>
  <c r="E484" i="28"/>
  <c r="G484" i="28" s="1"/>
  <c r="D484" i="28"/>
  <c r="F483" i="28"/>
  <c r="E483" i="28"/>
  <c r="G483" i="28" s="1"/>
  <c r="D483" i="28"/>
  <c r="F482" i="28"/>
  <c r="E482" i="28"/>
  <c r="G482" i="28" s="1"/>
  <c r="D482" i="28"/>
  <c r="F481" i="28"/>
  <c r="E481" i="28"/>
  <c r="G481" i="28" s="1"/>
  <c r="D481" i="28"/>
  <c r="F480" i="28"/>
  <c r="E480" i="28"/>
  <c r="G480" i="28" s="1"/>
  <c r="D480" i="28"/>
  <c r="F479" i="28"/>
  <c r="E479" i="28"/>
  <c r="G479" i="28" s="1"/>
  <c r="D479" i="28"/>
  <c r="F478" i="28"/>
  <c r="E478" i="28"/>
  <c r="G478" i="28" s="1"/>
  <c r="D478" i="28"/>
  <c r="F477" i="28"/>
  <c r="E477" i="28"/>
  <c r="G477" i="28" s="1"/>
  <c r="D477" i="28"/>
  <c r="F476" i="28"/>
  <c r="E476" i="28"/>
  <c r="G476" i="28" s="1"/>
  <c r="D476" i="28"/>
  <c r="F475" i="28"/>
  <c r="E475" i="28"/>
  <c r="G475" i="28" s="1"/>
  <c r="D475" i="28"/>
  <c r="F474" i="28"/>
  <c r="E474" i="28"/>
  <c r="G474" i="28" s="1"/>
  <c r="D474" i="28"/>
  <c r="F473" i="28"/>
  <c r="E473" i="28"/>
  <c r="G473" i="28" s="1"/>
  <c r="D473" i="28"/>
  <c r="F472" i="28"/>
  <c r="E472" i="28"/>
  <c r="G472" i="28" s="1"/>
  <c r="D472" i="28"/>
  <c r="F471" i="28"/>
  <c r="E471" i="28"/>
  <c r="G471" i="28" s="1"/>
  <c r="D471" i="28"/>
  <c r="F470" i="28"/>
  <c r="E470" i="28"/>
  <c r="G470" i="28" s="1"/>
  <c r="D470" i="28"/>
  <c r="F469" i="28"/>
  <c r="E469" i="28"/>
  <c r="G469" i="28" s="1"/>
  <c r="D469" i="28"/>
  <c r="F468" i="28"/>
  <c r="E468" i="28"/>
  <c r="G468" i="28" s="1"/>
  <c r="D468" i="28"/>
  <c r="F467" i="28"/>
  <c r="E467" i="28"/>
  <c r="G467" i="28" s="1"/>
  <c r="D467" i="28"/>
  <c r="F466" i="28"/>
  <c r="E466" i="28"/>
  <c r="G466" i="28" s="1"/>
  <c r="D466" i="28"/>
  <c r="F465" i="28"/>
  <c r="E465" i="28"/>
  <c r="G465" i="28" s="1"/>
  <c r="D465" i="28"/>
  <c r="F464" i="28"/>
  <c r="E464" i="28"/>
  <c r="G464" i="28" s="1"/>
  <c r="D464" i="28"/>
  <c r="F463" i="28"/>
  <c r="E463" i="28"/>
  <c r="G463" i="28" s="1"/>
  <c r="D463" i="28"/>
  <c r="F462" i="28"/>
  <c r="E462" i="28"/>
  <c r="G462" i="28" s="1"/>
  <c r="D462" i="28"/>
  <c r="F461" i="28"/>
  <c r="E461" i="28"/>
  <c r="G461" i="28" s="1"/>
  <c r="D461" i="28"/>
  <c r="F460" i="28"/>
  <c r="E460" i="28"/>
  <c r="G460" i="28" s="1"/>
  <c r="D460" i="28"/>
  <c r="F459" i="28"/>
  <c r="E459" i="28"/>
  <c r="G459" i="28" s="1"/>
  <c r="D459" i="28"/>
  <c r="F458" i="28"/>
  <c r="E458" i="28"/>
  <c r="G458" i="28" s="1"/>
  <c r="D458" i="28"/>
  <c r="F457" i="28"/>
  <c r="E457" i="28"/>
  <c r="G457" i="28" s="1"/>
  <c r="D457" i="28"/>
  <c r="F456" i="28"/>
  <c r="E456" i="28"/>
  <c r="G456" i="28" s="1"/>
  <c r="D456" i="28"/>
  <c r="F455" i="28"/>
  <c r="E455" i="28"/>
  <c r="G455" i="28" s="1"/>
  <c r="D455" i="28"/>
  <c r="F454" i="28"/>
  <c r="E454" i="28"/>
  <c r="G454" i="28" s="1"/>
  <c r="D454" i="28"/>
  <c r="F453" i="28"/>
  <c r="E453" i="28"/>
  <c r="G453" i="28" s="1"/>
  <c r="D453" i="28"/>
  <c r="F452" i="28"/>
  <c r="E452" i="28"/>
  <c r="G452" i="28" s="1"/>
  <c r="D452" i="28"/>
  <c r="F451" i="28"/>
  <c r="E451" i="28"/>
  <c r="G451" i="28" s="1"/>
  <c r="D451" i="28"/>
  <c r="F450" i="28"/>
  <c r="E450" i="28"/>
  <c r="G450" i="28" s="1"/>
  <c r="D450" i="28"/>
  <c r="F449" i="28"/>
  <c r="E449" i="28"/>
  <c r="G449" i="28" s="1"/>
  <c r="D449" i="28"/>
  <c r="F448" i="28"/>
  <c r="E448" i="28"/>
  <c r="G448" i="28" s="1"/>
  <c r="D448" i="28"/>
  <c r="F447" i="28"/>
  <c r="E447" i="28"/>
  <c r="G447" i="28" s="1"/>
  <c r="D447" i="28"/>
  <c r="F446" i="28"/>
  <c r="E446" i="28"/>
  <c r="G446" i="28" s="1"/>
  <c r="D446" i="28"/>
  <c r="F445" i="28"/>
  <c r="E445" i="28"/>
  <c r="G445" i="28" s="1"/>
  <c r="D445" i="28"/>
  <c r="F444" i="28"/>
  <c r="E444" i="28"/>
  <c r="G444" i="28" s="1"/>
  <c r="D444" i="28"/>
  <c r="F443" i="28"/>
  <c r="E443" i="28"/>
  <c r="G443" i="28" s="1"/>
  <c r="D443" i="28"/>
  <c r="F442" i="28"/>
  <c r="E442" i="28"/>
  <c r="G442" i="28" s="1"/>
  <c r="D442" i="28"/>
  <c r="F441" i="28"/>
  <c r="E441" i="28"/>
  <c r="G441" i="28" s="1"/>
  <c r="D441" i="28"/>
  <c r="F440" i="28"/>
  <c r="E440" i="28"/>
  <c r="G440" i="28" s="1"/>
  <c r="D440" i="28"/>
  <c r="F439" i="28"/>
  <c r="E439" i="28"/>
  <c r="G439" i="28" s="1"/>
  <c r="D439" i="28"/>
  <c r="F438" i="28"/>
  <c r="E438" i="28"/>
  <c r="G438" i="28" s="1"/>
  <c r="D438" i="28"/>
  <c r="F437" i="28"/>
  <c r="E437" i="28"/>
  <c r="G437" i="28" s="1"/>
  <c r="D437" i="28"/>
  <c r="F436" i="28"/>
  <c r="E436" i="28"/>
  <c r="G436" i="28" s="1"/>
  <c r="D436" i="28"/>
  <c r="F435" i="28"/>
  <c r="E435" i="28"/>
  <c r="G435" i="28" s="1"/>
  <c r="D435" i="28"/>
  <c r="F434" i="28"/>
  <c r="E434" i="28"/>
  <c r="G434" i="28" s="1"/>
  <c r="D434" i="28"/>
  <c r="F433" i="28"/>
  <c r="E433" i="28"/>
  <c r="G433" i="28" s="1"/>
  <c r="D433" i="28"/>
  <c r="F432" i="28"/>
  <c r="E432" i="28"/>
  <c r="G432" i="28" s="1"/>
  <c r="D432" i="28"/>
  <c r="F431" i="28"/>
  <c r="E431" i="28"/>
  <c r="G431" i="28" s="1"/>
  <c r="D431" i="28"/>
  <c r="F430" i="28"/>
  <c r="E430" i="28"/>
  <c r="G430" i="28" s="1"/>
  <c r="D430" i="28"/>
  <c r="F429" i="28"/>
  <c r="E429" i="28"/>
  <c r="G429" i="28" s="1"/>
  <c r="D429" i="28"/>
  <c r="F428" i="28"/>
  <c r="E428" i="28"/>
  <c r="G428" i="28" s="1"/>
  <c r="D428" i="28"/>
  <c r="F427" i="28"/>
  <c r="E427" i="28"/>
  <c r="G427" i="28" s="1"/>
  <c r="D427" i="28"/>
  <c r="F426" i="28"/>
  <c r="E426" i="28"/>
  <c r="G426" i="28" s="1"/>
  <c r="D426" i="28"/>
  <c r="F425" i="28"/>
  <c r="E425" i="28"/>
  <c r="G425" i="28" s="1"/>
  <c r="D425" i="28"/>
  <c r="F424" i="28"/>
  <c r="E424" i="28"/>
  <c r="G424" i="28" s="1"/>
  <c r="D424" i="28"/>
  <c r="F423" i="28"/>
  <c r="E423" i="28"/>
  <c r="G423" i="28" s="1"/>
  <c r="D423" i="28"/>
  <c r="F422" i="28"/>
  <c r="E422" i="28"/>
  <c r="G422" i="28" s="1"/>
  <c r="D422" i="28"/>
  <c r="F421" i="28"/>
  <c r="E421" i="28"/>
  <c r="G421" i="28" s="1"/>
  <c r="D421" i="28"/>
  <c r="F420" i="28"/>
  <c r="E420" i="28"/>
  <c r="G420" i="28" s="1"/>
  <c r="D420" i="28"/>
  <c r="F419" i="28"/>
  <c r="E419" i="28"/>
  <c r="G419" i="28" s="1"/>
  <c r="D419" i="28"/>
  <c r="F418" i="28"/>
  <c r="E418" i="28"/>
  <c r="G418" i="28" s="1"/>
  <c r="D418" i="28"/>
  <c r="F417" i="28"/>
  <c r="E417" i="28"/>
  <c r="G417" i="28" s="1"/>
  <c r="D417" i="28"/>
  <c r="F416" i="28"/>
  <c r="E416" i="28"/>
  <c r="G416" i="28" s="1"/>
  <c r="D416" i="28"/>
  <c r="F415" i="28"/>
  <c r="E415" i="28"/>
  <c r="G415" i="28" s="1"/>
  <c r="D415" i="28"/>
  <c r="F414" i="28"/>
  <c r="E414" i="28"/>
  <c r="G414" i="28" s="1"/>
  <c r="D414" i="28"/>
  <c r="F413" i="28"/>
  <c r="E413" i="28"/>
  <c r="G413" i="28" s="1"/>
  <c r="D413" i="28"/>
  <c r="F412" i="28"/>
  <c r="E412" i="28"/>
  <c r="G412" i="28" s="1"/>
  <c r="D412" i="28"/>
  <c r="F411" i="28"/>
  <c r="E411" i="28"/>
  <c r="G411" i="28" s="1"/>
  <c r="D411" i="28"/>
  <c r="F410" i="28"/>
  <c r="E410" i="28"/>
  <c r="G410" i="28" s="1"/>
  <c r="D410" i="28"/>
  <c r="F409" i="28"/>
  <c r="E409" i="28"/>
  <c r="G409" i="28" s="1"/>
  <c r="D409" i="28"/>
  <c r="F408" i="28"/>
  <c r="E408" i="28"/>
  <c r="G408" i="28" s="1"/>
  <c r="D408" i="28"/>
  <c r="F407" i="28"/>
  <c r="E407" i="28"/>
  <c r="G407" i="28" s="1"/>
  <c r="D407" i="28"/>
  <c r="F406" i="28"/>
  <c r="E406" i="28"/>
  <c r="G406" i="28" s="1"/>
  <c r="D406" i="28"/>
  <c r="F405" i="28"/>
  <c r="E405" i="28"/>
  <c r="G405" i="28" s="1"/>
  <c r="D405" i="28"/>
  <c r="F404" i="28"/>
  <c r="E404" i="28"/>
  <c r="G404" i="28" s="1"/>
  <c r="D404" i="28"/>
  <c r="F403" i="28"/>
  <c r="E403" i="28"/>
  <c r="G403" i="28" s="1"/>
  <c r="D403" i="28"/>
  <c r="F402" i="28"/>
  <c r="E402" i="28"/>
  <c r="G402" i="28" s="1"/>
  <c r="D402" i="28"/>
  <c r="F401" i="28"/>
  <c r="E401" i="28"/>
  <c r="G401" i="28" s="1"/>
  <c r="D401" i="28"/>
  <c r="F400" i="28"/>
  <c r="E400" i="28"/>
  <c r="G400" i="28" s="1"/>
  <c r="D400" i="28"/>
  <c r="F399" i="28"/>
  <c r="E399" i="28"/>
  <c r="G399" i="28" s="1"/>
  <c r="D399" i="28"/>
  <c r="F398" i="28"/>
  <c r="E398" i="28"/>
  <c r="G398" i="28" s="1"/>
  <c r="D398" i="28"/>
  <c r="F397" i="28"/>
  <c r="E397" i="28"/>
  <c r="G397" i="28" s="1"/>
  <c r="D397" i="28"/>
  <c r="F396" i="28"/>
  <c r="E396" i="28"/>
  <c r="G396" i="28" s="1"/>
  <c r="D396" i="28"/>
  <c r="F395" i="28"/>
  <c r="E395" i="28"/>
  <c r="G395" i="28" s="1"/>
  <c r="D395" i="28"/>
  <c r="F394" i="28"/>
  <c r="E394" i="28"/>
  <c r="G394" i="28" s="1"/>
  <c r="D394" i="28"/>
  <c r="F393" i="28"/>
  <c r="E393" i="28"/>
  <c r="G393" i="28" s="1"/>
  <c r="D393" i="28"/>
  <c r="F392" i="28"/>
  <c r="E392" i="28"/>
  <c r="G392" i="28" s="1"/>
  <c r="D392" i="28"/>
  <c r="F391" i="28"/>
  <c r="E391" i="28"/>
  <c r="G391" i="28" s="1"/>
  <c r="D391" i="28"/>
  <c r="F390" i="28"/>
  <c r="E390" i="28"/>
  <c r="G390" i="28" s="1"/>
  <c r="D390" i="28"/>
  <c r="F389" i="28"/>
  <c r="E389" i="28"/>
  <c r="G389" i="28" s="1"/>
  <c r="D389" i="28"/>
  <c r="F388" i="28"/>
  <c r="E388" i="28"/>
  <c r="G388" i="28" s="1"/>
  <c r="D388" i="28"/>
  <c r="F387" i="28"/>
  <c r="E387" i="28"/>
  <c r="G387" i="28" s="1"/>
  <c r="D387" i="28"/>
  <c r="F386" i="28"/>
  <c r="E386" i="28"/>
  <c r="G386" i="28" s="1"/>
  <c r="D386" i="28"/>
  <c r="F385" i="28"/>
  <c r="E385" i="28"/>
  <c r="G385" i="28" s="1"/>
  <c r="D385" i="28"/>
  <c r="F384" i="28"/>
  <c r="E384" i="28"/>
  <c r="G384" i="28" s="1"/>
  <c r="D384" i="28"/>
  <c r="F383" i="28"/>
  <c r="E383" i="28"/>
  <c r="G383" i="28" s="1"/>
  <c r="D383" i="28"/>
  <c r="F382" i="28"/>
  <c r="E382" i="28"/>
  <c r="G382" i="28" s="1"/>
  <c r="D382" i="28"/>
  <c r="F381" i="28"/>
  <c r="E381" i="28"/>
  <c r="G381" i="28" s="1"/>
  <c r="D381" i="28"/>
  <c r="F380" i="28"/>
  <c r="E380" i="28"/>
  <c r="G380" i="28" s="1"/>
  <c r="D380" i="28"/>
  <c r="F379" i="28"/>
  <c r="E379" i="28"/>
  <c r="G379" i="28" s="1"/>
  <c r="D379" i="28"/>
  <c r="F378" i="28"/>
  <c r="E378" i="28"/>
  <c r="G378" i="28" s="1"/>
  <c r="D378" i="28"/>
  <c r="F377" i="28"/>
  <c r="E377" i="28"/>
  <c r="G377" i="28" s="1"/>
  <c r="D377" i="28"/>
  <c r="F376" i="28"/>
  <c r="E376" i="28"/>
  <c r="G376" i="28" s="1"/>
  <c r="D376" i="28"/>
  <c r="F375" i="28"/>
  <c r="E375" i="28"/>
  <c r="G375" i="28" s="1"/>
  <c r="D375" i="28"/>
  <c r="F374" i="28"/>
  <c r="E374" i="28"/>
  <c r="G374" i="28" s="1"/>
  <c r="D374" i="28"/>
  <c r="F373" i="28"/>
  <c r="E373" i="28"/>
  <c r="G373" i="28" s="1"/>
  <c r="D373" i="28"/>
  <c r="F372" i="28"/>
  <c r="E372" i="28"/>
  <c r="G372" i="28" s="1"/>
  <c r="D372" i="28"/>
  <c r="F371" i="28"/>
  <c r="E371" i="28"/>
  <c r="G371" i="28" s="1"/>
  <c r="D371" i="28"/>
  <c r="F370" i="28"/>
  <c r="E370" i="28"/>
  <c r="G370" i="28" s="1"/>
  <c r="D370" i="28"/>
  <c r="F369" i="28"/>
  <c r="E369" i="28"/>
  <c r="G369" i="28" s="1"/>
  <c r="D369" i="28"/>
  <c r="F368" i="28"/>
  <c r="E368" i="28"/>
  <c r="G368" i="28" s="1"/>
  <c r="D368" i="28"/>
  <c r="F367" i="28"/>
  <c r="E367" i="28"/>
  <c r="G367" i="28" s="1"/>
  <c r="D367" i="28"/>
  <c r="F366" i="28"/>
  <c r="E366" i="28"/>
  <c r="G366" i="28" s="1"/>
  <c r="D366" i="28"/>
  <c r="F365" i="28"/>
  <c r="E365" i="28"/>
  <c r="G365" i="28" s="1"/>
  <c r="D365" i="28"/>
  <c r="F364" i="28"/>
  <c r="E364" i="28"/>
  <c r="G364" i="28" s="1"/>
  <c r="D364" i="28"/>
  <c r="F363" i="28"/>
  <c r="E363" i="28"/>
  <c r="G363" i="28" s="1"/>
  <c r="D363" i="28"/>
  <c r="F362" i="28"/>
  <c r="E362" i="28"/>
  <c r="G362" i="28" s="1"/>
  <c r="D362" i="28"/>
  <c r="F361" i="28"/>
  <c r="E361" i="28"/>
  <c r="G361" i="28" s="1"/>
  <c r="D361" i="28"/>
  <c r="F360" i="28"/>
  <c r="E360" i="28"/>
  <c r="G360" i="28" s="1"/>
  <c r="D360" i="28"/>
  <c r="F359" i="28"/>
  <c r="E359" i="28"/>
  <c r="G359" i="28" s="1"/>
  <c r="D359" i="28"/>
  <c r="F358" i="28"/>
  <c r="E358" i="28"/>
  <c r="G358" i="28" s="1"/>
  <c r="D358" i="28"/>
  <c r="F357" i="28"/>
  <c r="E357" i="28"/>
  <c r="G357" i="28" s="1"/>
  <c r="D357" i="28"/>
  <c r="F356" i="28"/>
  <c r="E356" i="28"/>
  <c r="G356" i="28" s="1"/>
  <c r="D356" i="28"/>
  <c r="F355" i="28"/>
  <c r="E355" i="28"/>
  <c r="G355" i="28" s="1"/>
  <c r="D355" i="28"/>
  <c r="F354" i="28"/>
  <c r="E354" i="28"/>
  <c r="G354" i="28" s="1"/>
  <c r="D354" i="28"/>
  <c r="F353" i="28"/>
  <c r="E353" i="28"/>
  <c r="G353" i="28" s="1"/>
  <c r="D353" i="28"/>
  <c r="F352" i="28"/>
  <c r="E352" i="28"/>
  <c r="G352" i="28" s="1"/>
  <c r="D352" i="28"/>
  <c r="F351" i="28"/>
  <c r="E351" i="28"/>
  <c r="G351" i="28" s="1"/>
  <c r="D351" i="28"/>
  <c r="F350" i="28"/>
  <c r="E350" i="28"/>
  <c r="G350" i="28" s="1"/>
  <c r="D350" i="28"/>
  <c r="F349" i="28"/>
  <c r="E349" i="28"/>
  <c r="G349" i="28" s="1"/>
  <c r="D349" i="28"/>
  <c r="F348" i="28"/>
  <c r="E348" i="28"/>
  <c r="G348" i="28" s="1"/>
  <c r="D348" i="28"/>
  <c r="F347" i="28"/>
  <c r="E347" i="28"/>
  <c r="G347" i="28" s="1"/>
  <c r="D347" i="28"/>
  <c r="F346" i="28"/>
  <c r="E346" i="28"/>
  <c r="G346" i="28" s="1"/>
  <c r="D346" i="28"/>
  <c r="F345" i="28"/>
  <c r="E345" i="28"/>
  <c r="G345" i="28" s="1"/>
  <c r="D345" i="28"/>
  <c r="F344" i="28"/>
  <c r="E344" i="28"/>
  <c r="G344" i="28" s="1"/>
  <c r="D344" i="28"/>
  <c r="F343" i="28"/>
  <c r="E343" i="28"/>
  <c r="G343" i="28" s="1"/>
  <c r="D343" i="28"/>
  <c r="F342" i="28"/>
  <c r="E342" i="28"/>
  <c r="G342" i="28" s="1"/>
  <c r="D342" i="28"/>
  <c r="F341" i="28"/>
  <c r="E341" i="28"/>
  <c r="G341" i="28" s="1"/>
  <c r="D341" i="28"/>
  <c r="F340" i="28"/>
  <c r="E340" i="28"/>
  <c r="G340" i="28" s="1"/>
  <c r="D340" i="28"/>
  <c r="F339" i="28"/>
  <c r="E339" i="28"/>
  <c r="G339" i="28" s="1"/>
  <c r="D339" i="28"/>
  <c r="F338" i="28"/>
  <c r="E338" i="28"/>
  <c r="G338" i="28" s="1"/>
  <c r="D338" i="28"/>
  <c r="F337" i="28"/>
  <c r="E337" i="28"/>
  <c r="G337" i="28" s="1"/>
  <c r="D337" i="28"/>
  <c r="F336" i="28"/>
  <c r="E336" i="28"/>
  <c r="G336" i="28" s="1"/>
  <c r="D336" i="28"/>
  <c r="F335" i="28"/>
  <c r="E335" i="28"/>
  <c r="G335" i="28" s="1"/>
  <c r="D335" i="28"/>
  <c r="F334" i="28"/>
  <c r="E334" i="28"/>
  <c r="G334" i="28" s="1"/>
  <c r="D334" i="28"/>
  <c r="F333" i="28"/>
  <c r="E333" i="28"/>
  <c r="G333" i="28" s="1"/>
  <c r="D333" i="28"/>
  <c r="F332" i="28"/>
  <c r="E332" i="28"/>
  <c r="G332" i="28" s="1"/>
  <c r="D332" i="28"/>
  <c r="F331" i="28"/>
  <c r="E331" i="28"/>
  <c r="G331" i="28" s="1"/>
  <c r="D331" i="28"/>
  <c r="F330" i="28"/>
  <c r="E330" i="28"/>
  <c r="G330" i="28" s="1"/>
  <c r="D330" i="28"/>
  <c r="F329" i="28"/>
  <c r="E329" i="28"/>
  <c r="G329" i="28" s="1"/>
  <c r="D329" i="28"/>
  <c r="F328" i="28"/>
  <c r="E328" i="28"/>
  <c r="G328" i="28" s="1"/>
  <c r="D328" i="28"/>
  <c r="F327" i="28"/>
  <c r="E327" i="28"/>
  <c r="G327" i="28" s="1"/>
  <c r="D327" i="28"/>
  <c r="F326" i="28"/>
  <c r="E326" i="28"/>
  <c r="G326" i="28" s="1"/>
  <c r="D326" i="28"/>
  <c r="F325" i="28"/>
  <c r="E325" i="28"/>
  <c r="G325" i="28" s="1"/>
  <c r="D325" i="28"/>
  <c r="F324" i="28"/>
  <c r="E324" i="28"/>
  <c r="G324" i="28" s="1"/>
  <c r="D324" i="28"/>
  <c r="F323" i="28"/>
  <c r="E323" i="28"/>
  <c r="G323" i="28" s="1"/>
  <c r="D323" i="28"/>
  <c r="F322" i="28"/>
  <c r="E322" i="28"/>
  <c r="G322" i="28" s="1"/>
  <c r="D322" i="28"/>
  <c r="F321" i="28"/>
  <c r="E321" i="28"/>
  <c r="G321" i="28" s="1"/>
  <c r="D321" i="28"/>
  <c r="F320" i="28"/>
  <c r="E320" i="28"/>
  <c r="G320" i="28" s="1"/>
  <c r="D320" i="28"/>
  <c r="F319" i="28"/>
  <c r="E319" i="28"/>
  <c r="G319" i="28" s="1"/>
  <c r="D319" i="28"/>
  <c r="F318" i="28"/>
  <c r="E318" i="28"/>
  <c r="G318" i="28" s="1"/>
  <c r="D318" i="28"/>
  <c r="F317" i="28"/>
  <c r="E317" i="28"/>
  <c r="G317" i="28" s="1"/>
  <c r="D317" i="28"/>
  <c r="F316" i="28"/>
  <c r="E316" i="28"/>
  <c r="G316" i="28" s="1"/>
  <c r="D316" i="28"/>
  <c r="F315" i="28"/>
  <c r="E315" i="28"/>
  <c r="G315" i="28" s="1"/>
  <c r="D315" i="28"/>
  <c r="F314" i="28"/>
  <c r="E314" i="28"/>
  <c r="G314" i="28" s="1"/>
  <c r="D314" i="28"/>
  <c r="F313" i="28"/>
  <c r="E313" i="28"/>
  <c r="G313" i="28" s="1"/>
  <c r="D313" i="28"/>
  <c r="F312" i="28"/>
  <c r="E312" i="28"/>
  <c r="G312" i="28" s="1"/>
  <c r="D312" i="28"/>
  <c r="F311" i="28"/>
  <c r="E311" i="28"/>
  <c r="G311" i="28" s="1"/>
  <c r="D311" i="28"/>
  <c r="F310" i="28"/>
  <c r="E310" i="28"/>
  <c r="G310" i="28" s="1"/>
  <c r="D310" i="28"/>
  <c r="F309" i="28"/>
  <c r="E309" i="28"/>
  <c r="G309" i="28" s="1"/>
  <c r="D309" i="28"/>
  <c r="F308" i="28"/>
  <c r="E308" i="28"/>
  <c r="G308" i="28" s="1"/>
  <c r="D308" i="28"/>
  <c r="F307" i="28"/>
  <c r="E307" i="28"/>
  <c r="G307" i="28" s="1"/>
  <c r="D307" i="28"/>
  <c r="F306" i="28"/>
  <c r="E306" i="28"/>
  <c r="G306" i="28" s="1"/>
  <c r="D306" i="28"/>
  <c r="F305" i="28"/>
  <c r="E305" i="28"/>
  <c r="G305" i="28" s="1"/>
  <c r="D305" i="28"/>
  <c r="F304" i="28"/>
  <c r="E304" i="28"/>
  <c r="G304" i="28" s="1"/>
  <c r="D304" i="28"/>
  <c r="F303" i="28"/>
  <c r="E303" i="28"/>
  <c r="G303" i="28" s="1"/>
  <c r="D303" i="28"/>
  <c r="F302" i="28"/>
  <c r="E302" i="28"/>
  <c r="G302" i="28" s="1"/>
  <c r="D302" i="28"/>
  <c r="F301" i="28"/>
  <c r="E301" i="28"/>
  <c r="G301" i="28" s="1"/>
  <c r="D301" i="28"/>
  <c r="F300" i="28"/>
  <c r="E300" i="28"/>
  <c r="G300" i="28" s="1"/>
  <c r="D300" i="28"/>
  <c r="F299" i="28"/>
  <c r="E299" i="28"/>
  <c r="G299" i="28" s="1"/>
  <c r="D299" i="28"/>
  <c r="F298" i="28"/>
  <c r="E298" i="28"/>
  <c r="G298" i="28" s="1"/>
  <c r="D298" i="28"/>
  <c r="F297" i="28"/>
  <c r="E297" i="28"/>
  <c r="G297" i="28" s="1"/>
  <c r="D297" i="28"/>
  <c r="F296" i="28"/>
  <c r="E296" i="28"/>
  <c r="G296" i="28" s="1"/>
  <c r="D296" i="28"/>
  <c r="F295" i="28"/>
  <c r="E295" i="28"/>
  <c r="G295" i="28" s="1"/>
  <c r="D295" i="28"/>
  <c r="F294" i="28"/>
  <c r="E294" i="28"/>
  <c r="G294" i="28" s="1"/>
  <c r="D294" i="28"/>
  <c r="F293" i="28"/>
  <c r="E293" i="28"/>
  <c r="G293" i="28" s="1"/>
  <c r="D293" i="28"/>
  <c r="F292" i="28"/>
  <c r="E292" i="28"/>
  <c r="G292" i="28" s="1"/>
  <c r="D292" i="28"/>
  <c r="F291" i="28"/>
  <c r="E291" i="28"/>
  <c r="G291" i="28" s="1"/>
  <c r="D291" i="28"/>
  <c r="F290" i="28"/>
  <c r="E290" i="28"/>
  <c r="G290" i="28" s="1"/>
  <c r="D290" i="28"/>
  <c r="F289" i="28"/>
  <c r="E289" i="28"/>
  <c r="G289" i="28" s="1"/>
  <c r="D289" i="28"/>
  <c r="F288" i="28"/>
  <c r="E288" i="28"/>
  <c r="G288" i="28" s="1"/>
  <c r="D288" i="28"/>
  <c r="F287" i="28"/>
  <c r="E287" i="28"/>
  <c r="G287" i="28" s="1"/>
  <c r="D287" i="28"/>
  <c r="F286" i="28"/>
  <c r="E286" i="28"/>
  <c r="G286" i="28" s="1"/>
  <c r="D286" i="28"/>
  <c r="F285" i="28"/>
  <c r="E285" i="28"/>
  <c r="G285" i="28" s="1"/>
  <c r="D285" i="28"/>
  <c r="F284" i="28"/>
  <c r="E284" i="28"/>
  <c r="G284" i="28" s="1"/>
  <c r="D284" i="28"/>
  <c r="F283" i="28"/>
  <c r="E283" i="28"/>
  <c r="G283" i="28" s="1"/>
  <c r="D283" i="28"/>
  <c r="F282" i="28"/>
  <c r="E282" i="28"/>
  <c r="G282" i="28" s="1"/>
  <c r="D282" i="28"/>
  <c r="F281" i="28"/>
  <c r="E281" i="28"/>
  <c r="G281" i="28" s="1"/>
  <c r="D281" i="28"/>
  <c r="F280" i="28"/>
  <c r="E280" i="28"/>
  <c r="G280" i="28" s="1"/>
  <c r="D280" i="28"/>
  <c r="F279" i="28"/>
  <c r="E279" i="28"/>
  <c r="G279" i="28" s="1"/>
  <c r="D279" i="28"/>
  <c r="F278" i="28"/>
  <c r="E278" i="28"/>
  <c r="G278" i="28" s="1"/>
  <c r="D278" i="28"/>
  <c r="F277" i="28"/>
  <c r="E277" i="28"/>
  <c r="G277" i="28" s="1"/>
  <c r="D277" i="28"/>
  <c r="F276" i="28"/>
  <c r="E276" i="28"/>
  <c r="G276" i="28" s="1"/>
  <c r="D276" i="28"/>
  <c r="F275" i="28"/>
  <c r="E275" i="28"/>
  <c r="G275" i="28" s="1"/>
  <c r="D275" i="28"/>
  <c r="F274" i="28"/>
  <c r="E274" i="28"/>
  <c r="G274" i="28" s="1"/>
  <c r="D274" i="28"/>
  <c r="F273" i="28"/>
  <c r="E273" i="28"/>
  <c r="G273" i="28" s="1"/>
  <c r="D273" i="28"/>
  <c r="F272" i="28"/>
  <c r="E272" i="28"/>
  <c r="G272" i="28" s="1"/>
  <c r="D272" i="28"/>
  <c r="F271" i="28"/>
  <c r="E271" i="28"/>
  <c r="G271" i="28" s="1"/>
  <c r="D271" i="28"/>
  <c r="F270" i="28"/>
  <c r="E270" i="28"/>
  <c r="G270" i="28" s="1"/>
  <c r="D270" i="28"/>
  <c r="F269" i="28"/>
  <c r="E269" i="28"/>
  <c r="G269" i="28" s="1"/>
  <c r="D269" i="28"/>
  <c r="F268" i="28"/>
  <c r="E268" i="28"/>
  <c r="G268" i="28" s="1"/>
  <c r="D268" i="28"/>
  <c r="F267" i="28"/>
  <c r="E267" i="28"/>
  <c r="G267" i="28" s="1"/>
  <c r="D267" i="28"/>
  <c r="F266" i="28"/>
  <c r="E266" i="28"/>
  <c r="G266" i="28" s="1"/>
  <c r="D266" i="28"/>
  <c r="F265" i="28"/>
  <c r="E265" i="28"/>
  <c r="G265" i="28" s="1"/>
  <c r="D265" i="28"/>
  <c r="F264" i="28"/>
  <c r="E264" i="28"/>
  <c r="G264" i="28" s="1"/>
  <c r="D264" i="28"/>
  <c r="F263" i="28"/>
  <c r="E263" i="28"/>
  <c r="G263" i="28" s="1"/>
  <c r="D263" i="28"/>
  <c r="F262" i="28"/>
  <c r="E262" i="28"/>
  <c r="G262" i="28" s="1"/>
  <c r="D262" i="28"/>
  <c r="F261" i="28"/>
  <c r="E261" i="28"/>
  <c r="G261" i="28" s="1"/>
  <c r="D261" i="28"/>
  <c r="F260" i="28"/>
  <c r="E260" i="28"/>
  <c r="G260" i="28" s="1"/>
  <c r="D260" i="28"/>
  <c r="F259" i="28"/>
  <c r="E259" i="28"/>
  <c r="G259" i="28" s="1"/>
  <c r="D259" i="28"/>
  <c r="F258" i="28"/>
  <c r="E258" i="28"/>
  <c r="G258" i="28" s="1"/>
  <c r="D258" i="28"/>
  <c r="F257" i="28"/>
  <c r="E257" i="28"/>
  <c r="G257" i="28" s="1"/>
  <c r="D257" i="28"/>
  <c r="F256" i="28"/>
  <c r="E256" i="28"/>
  <c r="G256" i="28" s="1"/>
  <c r="D256" i="28"/>
  <c r="F255" i="28"/>
  <c r="E255" i="28"/>
  <c r="G255" i="28" s="1"/>
  <c r="D255" i="28"/>
  <c r="F254" i="28"/>
  <c r="E254" i="28"/>
  <c r="G254" i="28" s="1"/>
  <c r="D254" i="28"/>
  <c r="F253" i="28"/>
  <c r="E253" i="28"/>
  <c r="G253" i="28" s="1"/>
  <c r="D253" i="28"/>
  <c r="F252" i="28"/>
  <c r="E252" i="28"/>
  <c r="G252" i="28" s="1"/>
  <c r="D252" i="28"/>
  <c r="F251" i="28"/>
  <c r="E251" i="28"/>
  <c r="G251" i="28" s="1"/>
  <c r="D251" i="28"/>
  <c r="F250" i="28"/>
  <c r="E250" i="28"/>
  <c r="G250" i="28" s="1"/>
  <c r="D250" i="28"/>
  <c r="F249" i="28"/>
  <c r="E249" i="28"/>
  <c r="G249" i="28" s="1"/>
  <c r="D249" i="28"/>
  <c r="F248" i="28"/>
  <c r="E248" i="28"/>
  <c r="G248" i="28" s="1"/>
  <c r="D248" i="28"/>
  <c r="F247" i="28"/>
  <c r="E247" i="28"/>
  <c r="G247" i="28" s="1"/>
  <c r="D247" i="28"/>
  <c r="F246" i="28"/>
  <c r="E246" i="28"/>
  <c r="G246" i="28" s="1"/>
  <c r="D246" i="28"/>
  <c r="F245" i="28"/>
  <c r="E245" i="28"/>
  <c r="G245" i="28" s="1"/>
  <c r="D245" i="28"/>
  <c r="F244" i="28"/>
  <c r="E244" i="28"/>
  <c r="G244" i="28" s="1"/>
  <c r="D244" i="28"/>
  <c r="F243" i="28"/>
  <c r="E243" i="28"/>
  <c r="G243" i="28" s="1"/>
  <c r="D243" i="28"/>
  <c r="F242" i="28"/>
  <c r="E242" i="28"/>
  <c r="G242" i="28" s="1"/>
  <c r="D242" i="28"/>
  <c r="F241" i="28"/>
  <c r="E241" i="28"/>
  <c r="G241" i="28" s="1"/>
  <c r="D241" i="28"/>
  <c r="F240" i="28"/>
  <c r="E240" i="28"/>
  <c r="G240" i="28" s="1"/>
  <c r="D240" i="28"/>
  <c r="F239" i="28"/>
  <c r="E239" i="28"/>
  <c r="G239" i="28" s="1"/>
  <c r="D239" i="28"/>
  <c r="F238" i="28"/>
  <c r="E238" i="28"/>
  <c r="G238" i="28" s="1"/>
  <c r="D238" i="28"/>
  <c r="F237" i="28"/>
  <c r="E237" i="28"/>
  <c r="G237" i="28" s="1"/>
  <c r="D237" i="28"/>
  <c r="F236" i="28"/>
  <c r="E236" i="28"/>
  <c r="G236" i="28" s="1"/>
  <c r="D236" i="28"/>
  <c r="F235" i="28"/>
  <c r="E235" i="28"/>
  <c r="G235" i="28" s="1"/>
  <c r="D235" i="28"/>
  <c r="F234" i="28"/>
  <c r="E234" i="28"/>
  <c r="G234" i="28" s="1"/>
  <c r="D234" i="28"/>
  <c r="F233" i="28"/>
  <c r="E233" i="28"/>
  <c r="G233" i="28" s="1"/>
  <c r="D233" i="28"/>
  <c r="F232" i="28"/>
  <c r="E232" i="28"/>
  <c r="G232" i="28" s="1"/>
  <c r="D232" i="28"/>
  <c r="F231" i="28"/>
  <c r="E231" i="28"/>
  <c r="G231" i="28" s="1"/>
  <c r="D231" i="28"/>
  <c r="F230" i="28"/>
  <c r="E230" i="28"/>
  <c r="G230" i="28" s="1"/>
  <c r="D230" i="28"/>
  <c r="F229" i="28"/>
  <c r="E229" i="28"/>
  <c r="G229" i="28" s="1"/>
  <c r="D229" i="28"/>
  <c r="F228" i="28"/>
  <c r="E228" i="28"/>
  <c r="G228" i="28" s="1"/>
  <c r="D228" i="28"/>
  <c r="F227" i="28"/>
  <c r="E227" i="28"/>
  <c r="G227" i="28" s="1"/>
  <c r="D227" i="28"/>
  <c r="F226" i="28"/>
  <c r="E226" i="28"/>
  <c r="G226" i="28" s="1"/>
  <c r="D226" i="28"/>
  <c r="F225" i="28"/>
  <c r="E225" i="28"/>
  <c r="G225" i="28" s="1"/>
  <c r="D225" i="28"/>
  <c r="F224" i="28"/>
  <c r="E224" i="28"/>
  <c r="G224" i="28" s="1"/>
  <c r="D224" i="28"/>
  <c r="F223" i="28"/>
  <c r="E223" i="28"/>
  <c r="G223" i="28" s="1"/>
  <c r="D223" i="28"/>
  <c r="F222" i="28"/>
  <c r="E222" i="28"/>
  <c r="G222" i="28" s="1"/>
  <c r="D222" i="28"/>
  <c r="F221" i="28"/>
  <c r="E221" i="28"/>
  <c r="G221" i="28" s="1"/>
  <c r="D221" i="28"/>
  <c r="F220" i="28"/>
  <c r="E220" i="28"/>
  <c r="G220" i="28" s="1"/>
  <c r="D220" i="28"/>
  <c r="F219" i="28"/>
  <c r="E219" i="28"/>
  <c r="G219" i="28" s="1"/>
  <c r="D219" i="28"/>
  <c r="F218" i="28"/>
  <c r="E218" i="28"/>
  <c r="G218" i="28" s="1"/>
  <c r="D218" i="28"/>
  <c r="F217" i="28"/>
  <c r="E217" i="28"/>
  <c r="G217" i="28" s="1"/>
  <c r="D217" i="28"/>
  <c r="F216" i="28"/>
  <c r="E216" i="28"/>
  <c r="G216" i="28" s="1"/>
  <c r="D216" i="28"/>
  <c r="F215" i="28"/>
  <c r="E215" i="28"/>
  <c r="G215" i="28" s="1"/>
  <c r="D215" i="28"/>
  <c r="F214" i="28"/>
  <c r="E214" i="28"/>
  <c r="G214" i="28" s="1"/>
  <c r="D214" i="28"/>
  <c r="F213" i="28"/>
  <c r="E213" i="28"/>
  <c r="G213" i="28" s="1"/>
  <c r="D213" i="28"/>
  <c r="F212" i="28"/>
  <c r="E212" i="28"/>
  <c r="G212" i="28" s="1"/>
  <c r="D212" i="28"/>
  <c r="F211" i="28"/>
  <c r="E211" i="28"/>
  <c r="G211" i="28" s="1"/>
  <c r="D211" i="28"/>
  <c r="F210" i="28"/>
  <c r="E210" i="28"/>
  <c r="G210" i="28" s="1"/>
  <c r="D210" i="28"/>
  <c r="F209" i="28"/>
  <c r="E209" i="28"/>
  <c r="G209" i="28" s="1"/>
  <c r="D209" i="28"/>
  <c r="F208" i="28"/>
  <c r="E208" i="28"/>
  <c r="G208" i="28" s="1"/>
  <c r="D208" i="28"/>
  <c r="F207" i="28"/>
  <c r="E207" i="28"/>
  <c r="G207" i="28" s="1"/>
  <c r="D207" i="28"/>
  <c r="F206" i="28"/>
  <c r="E206" i="28"/>
  <c r="G206" i="28" s="1"/>
  <c r="D206" i="28"/>
  <c r="F205" i="28"/>
  <c r="E205" i="28"/>
  <c r="G205" i="28" s="1"/>
  <c r="D205" i="28"/>
  <c r="F204" i="28"/>
  <c r="E204" i="28"/>
  <c r="G204" i="28" s="1"/>
  <c r="D204" i="28"/>
  <c r="F203" i="28"/>
  <c r="E203" i="28"/>
  <c r="G203" i="28" s="1"/>
  <c r="D203" i="28"/>
  <c r="F202" i="28"/>
  <c r="E202" i="28"/>
  <c r="G202" i="28" s="1"/>
  <c r="D202" i="28"/>
  <c r="F201" i="28"/>
  <c r="E201" i="28"/>
  <c r="G201" i="28" s="1"/>
  <c r="D201" i="28"/>
  <c r="F200" i="28"/>
  <c r="E200" i="28"/>
  <c r="G200" i="28" s="1"/>
  <c r="D200" i="28"/>
  <c r="F199" i="28"/>
  <c r="E199" i="28"/>
  <c r="G199" i="28" s="1"/>
  <c r="D199" i="28"/>
  <c r="F198" i="28"/>
  <c r="E198" i="28"/>
  <c r="G198" i="28" s="1"/>
  <c r="D198" i="28"/>
  <c r="F197" i="28"/>
  <c r="E197" i="28"/>
  <c r="G197" i="28" s="1"/>
  <c r="D197" i="28"/>
  <c r="F196" i="28"/>
  <c r="E196" i="28"/>
  <c r="G196" i="28" s="1"/>
  <c r="D196" i="28"/>
  <c r="F195" i="28"/>
  <c r="E195" i="28"/>
  <c r="G195" i="28" s="1"/>
  <c r="D195" i="28"/>
  <c r="F194" i="28"/>
  <c r="E194" i="28"/>
  <c r="G194" i="28" s="1"/>
  <c r="D194" i="28"/>
  <c r="F193" i="28"/>
  <c r="E193" i="28"/>
  <c r="G193" i="28" s="1"/>
  <c r="D193" i="28"/>
  <c r="F192" i="28"/>
  <c r="E192" i="28"/>
  <c r="G192" i="28" s="1"/>
  <c r="D192" i="28"/>
  <c r="F191" i="28"/>
  <c r="E191" i="28"/>
  <c r="G191" i="28" s="1"/>
  <c r="D191" i="28"/>
  <c r="F190" i="28"/>
  <c r="E190" i="28"/>
  <c r="G190" i="28" s="1"/>
  <c r="D190" i="28"/>
  <c r="F189" i="28"/>
  <c r="E189" i="28"/>
  <c r="G189" i="28" s="1"/>
  <c r="D189" i="28"/>
  <c r="F188" i="28"/>
  <c r="E188" i="28"/>
  <c r="G188" i="28" s="1"/>
  <c r="D188" i="28"/>
  <c r="F187" i="28"/>
  <c r="E187" i="28"/>
  <c r="G187" i="28" s="1"/>
  <c r="D187" i="28"/>
  <c r="F186" i="28"/>
  <c r="E186" i="28"/>
  <c r="G186" i="28" s="1"/>
  <c r="D186" i="28"/>
  <c r="F185" i="28"/>
  <c r="E185" i="28"/>
  <c r="G185" i="28" s="1"/>
  <c r="D185" i="28"/>
  <c r="F184" i="28"/>
  <c r="E184" i="28"/>
  <c r="G184" i="28" s="1"/>
  <c r="D184" i="28"/>
  <c r="F183" i="28"/>
  <c r="E183" i="28"/>
  <c r="G183" i="28" s="1"/>
  <c r="D183" i="28"/>
  <c r="F182" i="28"/>
  <c r="E182" i="28"/>
  <c r="G182" i="28" s="1"/>
  <c r="D182" i="28"/>
  <c r="F181" i="28"/>
  <c r="E181" i="28"/>
  <c r="G181" i="28" s="1"/>
  <c r="D181" i="28"/>
  <c r="F180" i="28"/>
  <c r="E180" i="28"/>
  <c r="G180" i="28" s="1"/>
  <c r="D180" i="28"/>
  <c r="F179" i="28"/>
  <c r="E179" i="28"/>
  <c r="G179" i="28" s="1"/>
  <c r="D179" i="28"/>
  <c r="F178" i="28"/>
  <c r="E178" i="28"/>
  <c r="G178" i="28" s="1"/>
  <c r="D178" i="28"/>
  <c r="F177" i="28"/>
  <c r="E177" i="28"/>
  <c r="G177" i="28" s="1"/>
  <c r="D177" i="28"/>
  <c r="F176" i="28"/>
  <c r="E176" i="28"/>
  <c r="G176" i="28" s="1"/>
  <c r="D176" i="28"/>
  <c r="F175" i="28"/>
  <c r="E175" i="28"/>
  <c r="G175" i="28" s="1"/>
  <c r="D175" i="28"/>
  <c r="F174" i="28"/>
  <c r="E174" i="28"/>
  <c r="G174" i="28" s="1"/>
  <c r="D174" i="28"/>
  <c r="F173" i="28"/>
  <c r="E173" i="28"/>
  <c r="G173" i="28" s="1"/>
  <c r="D173" i="28"/>
  <c r="F172" i="28"/>
  <c r="E172" i="28"/>
  <c r="G172" i="28" s="1"/>
  <c r="D172" i="28"/>
  <c r="F171" i="28"/>
  <c r="E171" i="28"/>
  <c r="G171" i="28" s="1"/>
  <c r="D171" i="28"/>
  <c r="F170" i="28"/>
  <c r="E170" i="28"/>
  <c r="G170" i="28" s="1"/>
  <c r="D170" i="28"/>
  <c r="F169" i="28"/>
  <c r="E169" i="28"/>
  <c r="G169" i="28" s="1"/>
  <c r="D169" i="28"/>
  <c r="F168" i="28"/>
  <c r="E168" i="28"/>
  <c r="G168" i="28" s="1"/>
  <c r="D168" i="28"/>
  <c r="F167" i="28"/>
  <c r="E167" i="28"/>
  <c r="G167" i="28" s="1"/>
  <c r="D167" i="28"/>
  <c r="F166" i="28"/>
  <c r="E166" i="28"/>
  <c r="G166" i="28" s="1"/>
  <c r="D166" i="28"/>
  <c r="F165" i="28"/>
  <c r="E165" i="28"/>
  <c r="G165" i="28" s="1"/>
  <c r="D165" i="28"/>
  <c r="F164" i="28"/>
  <c r="E164" i="28"/>
  <c r="G164" i="28" s="1"/>
  <c r="D164" i="28"/>
  <c r="F163" i="28"/>
  <c r="E163" i="28"/>
  <c r="G163" i="28" s="1"/>
  <c r="D163" i="28"/>
  <c r="F162" i="28"/>
  <c r="E162" i="28"/>
  <c r="G162" i="28" s="1"/>
  <c r="D162" i="28"/>
  <c r="F161" i="28"/>
  <c r="E161" i="28"/>
  <c r="G161" i="28" s="1"/>
  <c r="D161" i="28"/>
  <c r="F160" i="28"/>
  <c r="E160" i="28"/>
  <c r="G160" i="28" s="1"/>
  <c r="D160" i="28"/>
  <c r="F159" i="28"/>
  <c r="E159" i="28"/>
  <c r="G159" i="28" s="1"/>
  <c r="D159" i="28"/>
  <c r="F158" i="28"/>
  <c r="E158" i="28"/>
  <c r="G158" i="28" s="1"/>
  <c r="D158" i="28"/>
  <c r="F157" i="28"/>
  <c r="E157" i="28"/>
  <c r="G157" i="28" s="1"/>
  <c r="D157" i="28"/>
  <c r="F156" i="28"/>
  <c r="E156" i="28"/>
  <c r="G156" i="28" s="1"/>
  <c r="D156" i="28"/>
  <c r="F155" i="28"/>
  <c r="E155" i="28"/>
  <c r="G155" i="28" s="1"/>
  <c r="D155" i="28"/>
  <c r="F154" i="28"/>
  <c r="E154" i="28"/>
  <c r="G154" i="28" s="1"/>
  <c r="D154" i="28"/>
  <c r="F153" i="28"/>
  <c r="E153" i="28"/>
  <c r="G153" i="28" s="1"/>
  <c r="D153" i="28"/>
  <c r="F152" i="28"/>
  <c r="E152" i="28"/>
  <c r="G152" i="28" s="1"/>
  <c r="D152" i="28"/>
  <c r="F151" i="28"/>
  <c r="E151" i="28"/>
  <c r="G151" i="28" s="1"/>
  <c r="D151" i="28"/>
  <c r="F150" i="28"/>
  <c r="E150" i="28"/>
  <c r="G150" i="28" s="1"/>
  <c r="D150" i="28"/>
  <c r="F149" i="28"/>
  <c r="E149" i="28"/>
  <c r="G149" i="28" s="1"/>
  <c r="D149" i="28"/>
  <c r="F148" i="28"/>
  <c r="E148" i="28"/>
  <c r="G148" i="28" s="1"/>
  <c r="D148" i="28"/>
  <c r="F147" i="28"/>
  <c r="E147" i="28"/>
  <c r="G147" i="28" s="1"/>
  <c r="D147" i="28"/>
  <c r="F146" i="28"/>
  <c r="E146" i="28"/>
  <c r="G146" i="28" s="1"/>
  <c r="D146" i="28"/>
  <c r="F145" i="28"/>
  <c r="E145" i="28"/>
  <c r="G145" i="28" s="1"/>
  <c r="D145" i="28"/>
  <c r="F144" i="28"/>
  <c r="E144" i="28"/>
  <c r="G144" i="28" s="1"/>
  <c r="D144" i="28"/>
  <c r="F143" i="28"/>
  <c r="E143" i="28"/>
  <c r="G143" i="28" s="1"/>
  <c r="D143" i="28"/>
  <c r="F142" i="28"/>
  <c r="E142" i="28"/>
  <c r="G142" i="28" s="1"/>
  <c r="D142" i="28"/>
  <c r="F141" i="28"/>
  <c r="E141" i="28"/>
  <c r="G141" i="28" s="1"/>
  <c r="D141" i="28"/>
  <c r="F140" i="28"/>
  <c r="E140" i="28"/>
  <c r="G140" i="28" s="1"/>
  <c r="D140" i="28"/>
  <c r="F139" i="28"/>
  <c r="E139" i="28"/>
  <c r="G139" i="28" s="1"/>
  <c r="D139" i="28"/>
  <c r="F138" i="28"/>
  <c r="E138" i="28"/>
  <c r="G138" i="28" s="1"/>
  <c r="D138" i="28"/>
  <c r="F137" i="28"/>
  <c r="E137" i="28"/>
  <c r="G137" i="28" s="1"/>
  <c r="D137" i="28"/>
  <c r="F136" i="28"/>
  <c r="E136" i="28"/>
  <c r="G136" i="28" s="1"/>
  <c r="D136" i="28"/>
  <c r="F135" i="28"/>
  <c r="E135" i="28"/>
  <c r="G135" i="28" s="1"/>
  <c r="D135" i="28"/>
  <c r="F134" i="28"/>
  <c r="E134" i="28"/>
  <c r="G134" i="28" s="1"/>
  <c r="D134" i="28"/>
  <c r="F133" i="28"/>
  <c r="E133" i="28"/>
  <c r="G133" i="28" s="1"/>
  <c r="D133" i="28"/>
  <c r="F132" i="28"/>
  <c r="E132" i="28"/>
  <c r="G132" i="28" s="1"/>
  <c r="D132" i="28"/>
  <c r="F131" i="28"/>
  <c r="E131" i="28"/>
  <c r="G131" i="28" s="1"/>
  <c r="D131" i="28"/>
  <c r="F130" i="28"/>
  <c r="E130" i="28"/>
  <c r="G130" i="28" s="1"/>
  <c r="D130" i="28"/>
  <c r="F129" i="28"/>
  <c r="E129" i="28"/>
  <c r="G129" i="28" s="1"/>
  <c r="D129" i="28"/>
  <c r="F128" i="28"/>
  <c r="E128" i="28"/>
  <c r="G128" i="28" s="1"/>
  <c r="D128" i="28"/>
  <c r="F127" i="28"/>
  <c r="E127" i="28"/>
  <c r="G127" i="28" s="1"/>
  <c r="D127" i="28"/>
  <c r="F126" i="28"/>
  <c r="E126" i="28"/>
  <c r="G126" i="28" s="1"/>
  <c r="D126" i="28"/>
  <c r="F125" i="28"/>
  <c r="E125" i="28"/>
  <c r="G125" i="28" s="1"/>
  <c r="D125" i="28"/>
  <c r="F124" i="28"/>
  <c r="E124" i="28"/>
  <c r="G124" i="28" s="1"/>
  <c r="D124" i="28"/>
  <c r="F123" i="28"/>
  <c r="E123" i="28"/>
  <c r="G123" i="28" s="1"/>
  <c r="D123" i="28"/>
  <c r="F122" i="28"/>
  <c r="E122" i="28"/>
  <c r="G122" i="28" s="1"/>
  <c r="D122" i="28"/>
  <c r="F121" i="28"/>
  <c r="E121" i="28"/>
  <c r="G121" i="28" s="1"/>
  <c r="D121" i="28"/>
  <c r="F120" i="28"/>
  <c r="E120" i="28"/>
  <c r="G120" i="28" s="1"/>
  <c r="D120" i="28"/>
  <c r="F119" i="28"/>
  <c r="E119" i="28"/>
  <c r="G119" i="28" s="1"/>
  <c r="D119" i="28"/>
  <c r="F118" i="28"/>
  <c r="E118" i="28"/>
  <c r="G118" i="28" s="1"/>
  <c r="D118" i="28"/>
  <c r="F117" i="28"/>
  <c r="E117" i="28"/>
  <c r="G117" i="28" s="1"/>
  <c r="D117" i="28"/>
  <c r="F116" i="28"/>
  <c r="E116" i="28"/>
  <c r="G116" i="28" s="1"/>
  <c r="D116" i="28"/>
  <c r="F115" i="28"/>
  <c r="E115" i="28"/>
  <c r="G115" i="28" s="1"/>
  <c r="D115" i="28"/>
  <c r="F114" i="28"/>
  <c r="E114" i="28"/>
  <c r="G114" i="28" s="1"/>
  <c r="D114" i="28"/>
  <c r="F113" i="28"/>
  <c r="E113" i="28"/>
  <c r="G113" i="28" s="1"/>
  <c r="D113" i="28"/>
  <c r="F112" i="28"/>
  <c r="E112" i="28"/>
  <c r="G112" i="28" s="1"/>
  <c r="D112" i="28"/>
  <c r="F111" i="28"/>
  <c r="E111" i="28"/>
  <c r="G111" i="28" s="1"/>
  <c r="D111" i="28"/>
  <c r="F110" i="28"/>
  <c r="E110" i="28"/>
  <c r="G110" i="28" s="1"/>
  <c r="D110" i="28"/>
  <c r="F109" i="28"/>
  <c r="E109" i="28"/>
  <c r="G109" i="28" s="1"/>
  <c r="D109" i="28"/>
  <c r="F108" i="28"/>
  <c r="E108" i="28"/>
  <c r="G108" i="28" s="1"/>
  <c r="D108" i="28"/>
  <c r="F107" i="28"/>
  <c r="E107" i="28"/>
  <c r="G107" i="28" s="1"/>
  <c r="D107" i="28"/>
  <c r="F106" i="28"/>
  <c r="E106" i="28"/>
  <c r="G106" i="28" s="1"/>
  <c r="D106" i="28"/>
  <c r="F105" i="28"/>
  <c r="E105" i="28"/>
  <c r="G105" i="28" s="1"/>
  <c r="D105" i="28"/>
  <c r="F104" i="28"/>
  <c r="E104" i="28"/>
  <c r="G104" i="28" s="1"/>
  <c r="D104" i="28"/>
  <c r="F103" i="28"/>
  <c r="E103" i="28"/>
  <c r="G103" i="28" s="1"/>
  <c r="D103" i="28"/>
  <c r="F102" i="28"/>
  <c r="E102" i="28"/>
  <c r="G102" i="28" s="1"/>
  <c r="D102" i="28"/>
  <c r="F101" i="28"/>
  <c r="E101" i="28"/>
  <c r="G101" i="28" s="1"/>
  <c r="D101" i="28"/>
  <c r="F100" i="28"/>
  <c r="E100" i="28"/>
  <c r="G100" i="28" s="1"/>
  <c r="D100" i="28"/>
  <c r="F99" i="28"/>
  <c r="E99" i="28"/>
  <c r="G99" i="28" s="1"/>
  <c r="D99" i="28"/>
  <c r="F98" i="28"/>
  <c r="E98" i="28"/>
  <c r="G98" i="28" s="1"/>
  <c r="D98" i="28"/>
  <c r="F97" i="28"/>
  <c r="E97" i="28"/>
  <c r="G97" i="28" s="1"/>
  <c r="D97" i="28"/>
  <c r="F96" i="28"/>
  <c r="E96" i="28"/>
  <c r="G96" i="28" s="1"/>
  <c r="D96" i="28"/>
  <c r="F95" i="28"/>
  <c r="E95" i="28"/>
  <c r="G95" i="28" s="1"/>
  <c r="D95" i="28"/>
  <c r="F94" i="28"/>
  <c r="E94" i="28"/>
  <c r="G94" i="28" s="1"/>
  <c r="D94" i="28"/>
  <c r="F93" i="28"/>
  <c r="E93" i="28"/>
  <c r="G93" i="28" s="1"/>
  <c r="D93" i="28"/>
  <c r="F92" i="28"/>
  <c r="E92" i="28"/>
  <c r="G92" i="28" s="1"/>
  <c r="D92" i="28"/>
  <c r="F91" i="28"/>
  <c r="E91" i="28"/>
  <c r="G91" i="28" s="1"/>
  <c r="D91" i="28"/>
  <c r="F90" i="28"/>
  <c r="E90" i="28"/>
  <c r="G90" i="28" s="1"/>
  <c r="D90" i="28"/>
  <c r="F89" i="28"/>
  <c r="E89" i="28"/>
  <c r="G89" i="28" s="1"/>
  <c r="D89" i="28"/>
  <c r="F88" i="28"/>
  <c r="E88" i="28"/>
  <c r="G88" i="28" s="1"/>
  <c r="D88" i="28"/>
  <c r="F87" i="28"/>
  <c r="E87" i="28"/>
  <c r="G87" i="28" s="1"/>
  <c r="D87" i="28"/>
  <c r="F86" i="28"/>
  <c r="E86" i="28"/>
  <c r="G86" i="28" s="1"/>
  <c r="D86" i="28"/>
  <c r="F85" i="28"/>
  <c r="E85" i="28"/>
  <c r="G85" i="28" s="1"/>
  <c r="D85" i="28"/>
  <c r="F84" i="28"/>
  <c r="E84" i="28"/>
  <c r="G84" i="28" s="1"/>
  <c r="D84" i="28"/>
  <c r="F83" i="28"/>
  <c r="E83" i="28"/>
  <c r="G83" i="28" s="1"/>
  <c r="D83" i="28"/>
  <c r="F82" i="28"/>
  <c r="E82" i="28"/>
  <c r="G82" i="28" s="1"/>
  <c r="D82" i="28"/>
  <c r="F81" i="28"/>
  <c r="E81" i="28"/>
  <c r="G81" i="28" s="1"/>
  <c r="D81" i="28"/>
  <c r="F80" i="28"/>
  <c r="E80" i="28"/>
  <c r="G80" i="28" s="1"/>
  <c r="D80" i="28"/>
  <c r="F79" i="28"/>
  <c r="E79" i="28"/>
  <c r="G79" i="28" s="1"/>
  <c r="D79" i="28"/>
  <c r="F78" i="28"/>
  <c r="E78" i="28"/>
  <c r="G78" i="28" s="1"/>
  <c r="D78" i="28"/>
  <c r="F77" i="28"/>
  <c r="E77" i="28"/>
  <c r="G77" i="28" s="1"/>
  <c r="D77" i="28"/>
  <c r="F76" i="28"/>
  <c r="E76" i="28"/>
  <c r="G76" i="28" s="1"/>
  <c r="D76" i="28"/>
  <c r="F75" i="28"/>
  <c r="E75" i="28"/>
  <c r="G75" i="28" s="1"/>
  <c r="D75" i="28"/>
  <c r="F74" i="28"/>
  <c r="E74" i="28"/>
  <c r="G74" i="28" s="1"/>
  <c r="D74" i="28"/>
  <c r="F73" i="28"/>
  <c r="E73" i="28"/>
  <c r="G73" i="28" s="1"/>
  <c r="D73" i="28"/>
  <c r="F72" i="28"/>
  <c r="E72" i="28"/>
  <c r="G72" i="28" s="1"/>
  <c r="D72" i="28"/>
  <c r="F71" i="28"/>
  <c r="E71" i="28"/>
  <c r="G71" i="28" s="1"/>
  <c r="D71" i="28"/>
  <c r="F70" i="28"/>
  <c r="E70" i="28"/>
  <c r="G70" i="28" s="1"/>
  <c r="D70" i="28"/>
  <c r="F69" i="28"/>
  <c r="E69" i="28"/>
  <c r="G69" i="28" s="1"/>
  <c r="D69" i="28"/>
  <c r="F68" i="28"/>
  <c r="E68" i="28"/>
  <c r="G68" i="28" s="1"/>
  <c r="D68" i="28"/>
  <c r="F67" i="28"/>
  <c r="E67" i="28"/>
  <c r="G67" i="28" s="1"/>
  <c r="D67" i="28"/>
  <c r="F66" i="28"/>
  <c r="E66" i="28"/>
  <c r="G66" i="28" s="1"/>
  <c r="D66" i="28"/>
  <c r="F65" i="28"/>
  <c r="E65" i="28"/>
  <c r="G65" i="28" s="1"/>
  <c r="D65" i="28"/>
  <c r="F64" i="28"/>
  <c r="E64" i="28"/>
  <c r="G64" i="28" s="1"/>
  <c r="D64" i="28"/>
  <c r="F63" i="28"/>
  <c r="E63" i="28"/>
  <c r="G63" i="28" s="1"/>
  <c r="D63" i="28"/>
  <c r="F62" i="28"/>
  <c r="E62" i="28"/>
  <c r="G62" i="28" s="1"/>
  <c r="D62" i="28"/>
  <c r="F61" i="28"/>
  <c r="E61" i="28"/>
  <c r="G61" i="28" s="1"/>
  <c r="D61" i="28"/>
  <c r="F60" i="28"/>
  <c r="E60" i="28"/>
  <c r="G60" i="28" s="1"/>
  <c r="D60" i="28"/>
  <c r="F59" i="28"/>
  <c r="E59" i="28"/>
  <c r="G59" i="28" s="1"/>
  <c r="D59" i="28"/>
  <c r="F58" i="28"/>
  <c r="E58" i="28"/>
  <c r="G58" i="28" s="1"/>
  <c r="D58" i="28"/>
  <c r="F57" i="28"/>
  <c r="E57" i="28"/>
  <c r="G57" i="28" s="1"/>
  <c r="D57" i="28"/>
  <c r="F56" i="28"/>
  <c r="E56" i="28"/>
  <c r="G56" i="28" s="1"/>
  <c r="D56" i="28"/>
  <c r="F55" i="28"/>
  <c r="E55" i="28"/>
  <c r="G55" i="28" s="1"/>
  <c r="D55" i="28"/>
  <c r="F54" i="28"/>
  <c r="E54" i="28"/>
  <c r="G54" i="28" s="1"/>
  <c r="D54" i="28"/>
  <c r="F53" i="28"/>
  <c r="E53" i="28"/>
  <c r="G53" i="28" s="1"/>
  <c r="D53" i="28"/>
  <c r="F52" i="28"/>
  <c r="E52" i="28"/>
  <c r="G52" i="28" s="1"/>
  <c r="D52" i="28"/>
  <c r="F51" i="28"/>
  <c r="E51" i="28"/>
  <c r="G51" i="28" s="1"/>
  <c r="D51" i="28"/>
  <c r="F50" i="28"/>
  <c r="E50" i="28"/>
  <c r="G50" i="28" s="1"/>
  <c r="D50" i="28"/>
  <c r="F49" i="28"/>
  <c r="E49" i="28"/>
  <c r="G49" i="28" s="1"/>
  <c r="D49" i="28"/>
  <c r="F48" i="28"/>
  <c r="E48" i="28"/>
  <c r="G48" i="28" s="1"/>
  <c r="D48" i="28"/>
  <c r="F47" i="28"/>
  <c r="E47" i="28"/>
  <c r="G47" i="28" s="1"/>
  <c r="D47" i="28"/>
  <c r="F46" i="28"/>
  <c r="E46" i="28"/>
  <c r="G46" i="28" s="1"/>
  <c r="D46" i="28"/>
  <c r="F45" i="28"/>
  <c r="E45" i="28"/>
  <c r="G45" i="28" s="1"/>
  <c r="D45" i="28"/>
  <c r="F44" i="28"/>
  <c r="E44" i="28"/>
  <c r="G44" i="28" s="1"/>
  <c r="D44" i="28"/>
  <c r="F43" i="28"/>
  <c r="E43" i="28"/>
  <c r="G43" i="28" s="1"/>
  <c r="D43" i="28"/>
  <c r="F42" i="28"/>
  <c r="E42" i="28"/>
  <c r="G42" i="28" s="1"/>
  <c r="D42" i="28"/>
  <c r="F41" i="28"/>
  <c r="E41" i="28"/>
  <c r="G41" i="28" s="1"/>
  <c r="D41" i="28"/>
  <c r="F40" i="28"/>
  <c r="E40" i="28"/>
  <c r="G40" i="28" s="1"/>
  <c r="D40" i="28"/>
  <c r="F39" i="28"/>
  <c r="E39" i="28"/>
  <c r="G39" i="28" s="1"/>
  <c r="D39" i="28"/>
  <c r="F38" i="28"/>
  <c r="E38" i="28"/>
  <c r="G38" i="28" s="1"/>
  <c r="D38" i="28"/>
  <c r="F37" i="28"/>
  <c r="E37" i="28"/>
  <c r="G37" i="28" s="1"/>
  <c r="D37" i="28"/>
  <c r="F36" i="28"/>
  <c r="E36" i="28"/>
  <c r="G36" i="28" s="1"/>
  <c r="D36" i="28"/>
  <c r="F35" i="28"/>
  <c r="E35" i="28"/>
  <c r="G35" i="28" s="1"/>
  <c r="D35" i="28"/>
  <c r="F34" i="28"/>
  <c r="E34" i="28"/>
  <c r="G34" i="28" s="1"/>
  <c r="D34" i="28"/>
  <c r="F33" i="28"/>
  <c r="E33" i="28"/>
  <c r="G33" i="28" s="1"/>
  <c r="D33" i="28"/>
  <c r="F32" i="28"/>
  <c r="E32" i="28"/>
  <c r="G32" i="28" s="1"/>
  <c r="D32" i="28"/>
  <c r="F31" i="28"/>
  <c r="E31" i="28"/>
  <c r="G31" i="28" s="1"/>
  <c r="D31" i="28"/>
  <c r="F30" i="28"/>
  <c r="E30" i="28"/>
  <c r="G30" i="28" s="1"/>
  <c r="D30" i="28"/>
  <c r="F29" i="28"/>
  <c r="E29" i="28"/>
  <c r="G29" i="28" s="1"/>
  <c r="D29" i="28"/>
  <c r="F28" i="28"/>
  <c r="E28" i="28"/>
  <c r="G28" i="28" s="1"/>
  <c r="D28" i="28"/>
  <c r="F27" i="28"/>
  <c r="E27" i="28"/>
  <c r="G27" i="28" s="1"/>
  <c r="D27" i="28"/>
  <c r="F26" i="28"/>
  <c r="E26" i="28"/>
  <c r="G26" i="28" s="1"/>
  <c r="D26" i="28"/>
  <c r="F25" i="28"/>
  <c r="E25" i="28"/>
  <c r="G25" i="28" s="1"/>
  <c r="D25" i="28"/>
  <c r="F24" i="28"/>
  <c r="E24" i="28"/>
  <c r="G24" i="28" s="1"/>
  <c r="D24" i="28"/>
  <c r="F23" i="28"/>
  <c r="E23" i="28"/>
  <c r="G23" i="28" s="1"/>
  <c r="D23" i="28"/>
  <c r="F22" i="28"/>
  <c r="E22" i="28"/>
  <c r="G22" i="28" s="1"/>
  <c r="D22" i="28"/>
  <c r="F21" i="28"/>
  <c r="E21" i="28"/>
  <c r="G21" i="28" s="1"/>
  <c r="D21" i="28"/>
  <c r="F20" i="28"/>
  <c r="E20" i="28"/>
  <c r="G20" i="28" s="1"/>
  <c r="D20" i="28"/>
  <c r="F19" i="28"/>
  <c r="E19" i="28"/>
  <c r="G19" i="28" s="1"/>
  <c r="D19" i="28"/>
  <c r="F18" i="28"/>
  <c r="E18" i="28"/>
  <c r="G18" i="28" s="1"/>
  <c r="D18" i="28"/>
  <c r="F17" i="28"/>
  <c r="E17" i="28"/>
  <c r="G17" i="28" s="1"/>
  <c r="D17" i="28"/>
  <c r="F16" i="28"/>
  <c r="E16" i="28"/>
  <c r="G16" i="28" s="1"/>
  <c r="D16" i="28"/>
  <c r="F15" i="28"/>
  <c r="E15" i="28"/>
  <c r="G15" i="28" s="1"/>
  <c r="D15" i="28"/>
  <c r="F14" i="28"/>
  <c r="E14" i="28"/>
  <c r="G14" i="28" s="1"/>
  <c r="D14" i="28"/>
  <c r="F13" i="28"/>
  <c r="E13" i="28"/>
  <c r="G13" i="28" s="1"/>
  <c r="D13" i="28"/>
  <c r="F12" i="28"/>
  <c r="E12" i="28"/>
  <c r="G12" i="28" s="1"/>
  <c r="D12" i="28"/>
  <c r="F11" i="28"/>
  <c r="E11" i="28"/>
  <c r="G11" i="28" s="1"/>
  <c r="D11" i="28"/>
  <c r="F10" i="28"/>
  <c r="E10" i="28"/>
  <c r="G10" i="28" s="1"/>
  <c r="D10" i="28"/>
  <c r="F9" i="28"/>
  <c r="E9" i="28"/>
  <c r="G9" i="28" s="1"/>
  <c r="D9" i="28"/>
  <c r="F8" i="28"/>
  <c r="E8" i="28"/>
  <c r="G8" i="28" s="1"/>
  <c r="D8" i="28"/>
  <c r="F7" i="28"/>
  <c r="E7" i="28"/>
  <c r="G7" i="28" s="1"/>
  <c r="D7" i="28"/>
  <c r="F6" i="28"/>
  <c r="E6" i="28"/>
  <c r="G6" i="28" s="1"/>
  <c r="D6" i="28"/>
  <c r="F5" i="28"/>
  <c r="E5" i="28"/>
  <c r="G5" i="28" s="1"/>
  <c r="D5" i="28"/>
  <c r="J321" i="14"/>
  <c r="J312" i="14"/>
  <c r="AX312" i="14" s="1"/>
  <c r="H312" i="14"/>
  <c r="AW312" i="14" s="1"/>
  <c r="J311" i="14"/>
  <c r="AX311" i="14" s="1"/>
  <c r="H311" i="14"/>
  <c r="AW311" i="14" s="1"/>
  <c r="J310" i="14"/>
  <c r="AX310" i="14" s="1"/>
  <c r="H310" i="14"/>
  <c r="AW310" i="14" s="1"/>
  <c r="J309" i="14"/>
  <c r="AX309" i="14" s="1"/>
  <c r="H309" i="14"/>
  <c r="AW309" i="14"/>
  <c r="J308" i="14"/>
  <c r="AX308" i="14" s="1"/>
  <c r="H308" i="14"/>
  <c r="AW308" i="14"/>
  <c r="J307" i="14"/>
  <c r="AX307" i="14" s="1"/>
  <c r="H307" i="14"/>
  <c r="AW307" i="14"/>
  <c r="J306" i="14"/>
  <c r="AX306" i="14"/>
  <c r="H306" i="14"/>
  <c r="AW306" i="14" s="1"/>
  <c r="J305" i="14"/>
  <c r="AX305" i="14"/>
  <c r="H305" i="14"/>
  <c r="AW305" i="14" s="1"/>
  <c r="J304" i="14"/>
  <c r="AX304" i="14" s="1"/>
  <c r="H304" i="14"/>
  <c r="AW304" i="14" s="1"/>
  <c r="J303" i="14"/>
  <c r="AX303" i="14"/>
  <c r="H303" i="14"/>
  <c r="AW303" i="14"/>
  <c r="J302" i="14"/>
  <c r="AX302" i="14"/>
  <c r="H302" i="14"/>
  <c r="AW302" i="14" s="1"/>
  <c r="J301" i="14"/>
  <c r="AX301" i="14" s="1"/>
  <c r="H301" i="14"/>
  <c r="AW301" i="14"/>
  <c r="J300" i="14"/>
  <c r="AX300" i="14"/>
  <c r="H300" i="14"/>
  <c r="AW300" i="14" s="1"/>
  <c r="J299" i="14"/>
  <c r="AX299" i="14"/>
  <c r="H299" i="14"/>
  <c r="AW299" i="14" s="1"/>
  <c r="J298" i="14"/>
  <c r="AX298" i="14" s="1"/>
  <c r="H298" i="14"/>
  <c r="AW298" i="14"/>
  <c r="J297" i="14"/>
  <c r="AX297" i="14"/>
  <c r="H297" i="14"/>
  <c r="AW297" i="14"/>
  <c r="J296" i="14"/>
  <c r="AX296" i="14"/>
  <c r="H296" i="14"/>
  <c r="AW296" i="14" s="1"/>
  <c r="J295" i="14"/>
  <c r="AX295" i="14" s="1"/>
  <c r="H295" i="14"/>
  <c r="AW295" i="14"/>
  <c r="J294" i="14"/>
  <c r="AX294" i="14" s="1"/>
  <c r="H294" i="14"/>
  <c r="AW294" i="14" s="1"/>
  <c r="J293" i="14"/>
  <c r="AX293" i="14" s="1"/>
  <c r="H293" i="14"/>
  <c r="AW293" i="14" s="1"/>
  <c r="J292" i="14"/>
  <c r="AX292" i="14"/>
  <c r="H292" i="14"/>
  <c r="AW292" i="14" s="1"/>
  <c r="J291" i="14"/>
  <c r="AX291" i="14"/>
  <c r="H291" i="14"/>
  <c r="AW291" i="14" s="1"/>
  <c r="J290" i="14"/>
  <c r="AX290" i="14"/>
  <c r="H290" i="14"/>
  <c r="AW290" i="14" s="1"/>
  <c r="J289" i="14"/>
  <c r="AX289" i="14"/>
  <c r="H289" i="14"/>
  <c r="AW289" i="14"/>
  <c r="J288" i="14"/>
  <c r="AX288" i="14" s="1"/>
  <c r="H288" i="14"/>
  <c r="AW288" i="14"/>
  <c r="J287" i="14"/>
  <c r="AX287" i="14"/>
  <c r="H287" i="14"/>
  <c r="AW287" i="14" s="1"/>
  <c r="J286" i="14"/>
  <c r="AX286" i="14"/>
  <c r="H286" i="14"/>
  <c r="AW286" i="14" s="1"/>
  <c r="J285" i="14"/>
  <c r="AX285" i="14"/>
  <c r="H285" i="14"/>
  <c r="AW285" i="14"/>
  <c r="J284" i="14"/>
  <c r="AX284" i="14"/>
  <c r="H284" i="14"/>
  <c r="AW284" i="14"/>
  <c r="J283" i="14"/>
  <c r="AX283" i="14"/>
  <c r="H283" i="14"/>
  <c r="AW283" i="14"/>
  <c r="J282" i="14"/>
  <c r="AX282" i="14" s="1"/>
  <c r="H282" i="14"/>
  <c r="AW282" i="14"/>
  <c r="J281" i="14"/>
  <c r="AX281" i="14"/>
  <c r="H281" i="14"/>
  <c r="AW281" i="14"/>
  <c r="J280" i="14"/>
  <c r="AX280" i="14" s="1"/>
  <c r="H280" i="14"/>
  <c r="AW280" i="14"/>
  <c r="J279" i="14"/>
  <c r="AX279" i="14"/>
  <c r="H279" i="14"/>
  <c r="AW279" i="14"/>
  <c r="J278" i="14"/>
  <c r="AX278" i="14"/>
  <c r="H278" i="14"/>
  <c r="AW278" i="14" s="1"/>
  <c r="J277" i="14"/>
  <c r="AX277" i="14"/>
  <c r="H277" i="14"/>
  <c r="AW277" i="14" s="1"/>
  <c r="J276" i="14"/>
  <c r="AX276" i="14" s="1"/>
  <c r="H276" i="14"/>
  <c r="AW276" i="14" s="1"/>
  <c r="J275" i="14"/>
  <c r="AX275" i="14"/>
  <c r="H275" i="14"/>
  <c r="AW275" i="14"/>
  <c r="J274" i="14"/>
  <c r="AX274" i="14" s="1"/>
  <c r="H274" i="14"/>
  <c r="AW274" i="14" s="1"/>
  <c r="AT271" i="14"/>
  <c r="AS271" i="14"/>
  <c r="AR271" i="14"/>
  <c r="AP271" i="14"/>
  <c r="AO271" i="14"/>
  <c r="AM271" i="14"/>
  <c r="AL271" i="14"/>
  <c r="AJ271" i="14"/>
  <c r="AI271" i="14"/>
  <c r="AG271" i="14"/>
  <c r="AF271" i="14"/>
  <c r="AD271" i="14"/>
  <c r="AC271" i="14"/>
  <c r="AA271" i="14"/>
  <c r="Z271" i="14"/>
  <c r="X271" i="14"/>
  <c r="W271" i="14"/>
  <c r="U271" i="14"/>
  <c r="T271" i="14"/>
  <c r="R271" i="14"/>
  <c r="Q271" i="14"/>
  <c r="J271" i="14"/>
  <c r="H271" i="14"/>
  <c r="AW271" i="14" s="1"/>
  <c r="L271" i="14"/>
  <c r="AT270" i="14"/>
  <c r="AS270" i="14"/>
  <c r="AR270" i="14"/>
  <c r="AP270" i="14"/>
  <c r="AO270" i="14"/>
  <c r="AM270" i="14"/>
  <c r="AL270" i="14"/>
  <c r="AJ270" i="14"/>
  <c r="AI270" i="14"/>
  <c r="AG270" i="14"/>
  <c r="AF270" i="14"/>
  <c r="AD270" i="14"/>
  <c r="AC270" i="14"/>
  <c r="AA270" i="14"/>
  <c r="Z270" i="14"/>
  <c r="X270" i="14"/>
  <c r="W270" i="14"/>
  <c r="U270" i="14"/>
  <c r="T270" i="14"/>
  <c r="R270" i="14"/>
  <c r="Q270" i="14"/>
  <c r="J270" i="14"/>
  <c r="H270" i="14"/>
  <c r="L270" i="14" s="1"/>
  <c r="AT269" i="14"/>
  <c r="AS269" i="14"/>
  <c r="AR269" i="14"/>
  <c r="AP269" i="14"/>
  <c r="AO269" i="14"/>
  <c r="AM269" i="14"/>
  <c r="AL269" i="14"/>
  <c r="AJ269" i="14"/>
  <c r="AI269" i="14"/>
  <c r="AG269" i="14"/>
  <c r="AF269" i="14"/>
  <c r="AD269" i="14"/>
  <c r="AC269" i="14"/>
  <c r="AA269" i="14"/>
  <c r="Z269" i="14"/>
  <c r="X269" i="14"/>
  <c r="W269" i="14"/>
  <c r="U269" i="14"/>
  <c r="T269" i="14"/>
  <c r="R269" i="14"/>
  <c r="Q269" i="14"/>
  <c r="J269" i="14"/>
  <c r="H269" i="14"/>
  <c r="L269" i="14" s="1"/>
  <c r="AT268" i="14"/>
  <c r="AS268" i="14"/>
  <c r="AR268" i="14"/>
  <c r="AP268" i="14"/>
  <c r="AO268" i="14"/>
  <c r="AM268" i="14"/>
  <c r="AL268" i="14"/>
  <c r="AJ268" i="14"/>
  <c r="AI268" i="14"/>
  <c r="AG268" i="14"/>
  <c r="AF268" i="14"/>
  <c r="AD268" i="14"/>
  <c r="AC268" i="14"/>
  <c r="AA268" i="14"/>
  <c r="Z268" i="14"/>
  <c r="X268" i="14"/>
  <c r="W268" i="14"/>
  <c r="U268" i="14"/>
  <c r="U313" i="14" s="1"/>
  <c r="T268" i="14"/>
  <c r="R268" i="14"/>
  <c r="Q268" i="14"/>
  <c r="J268" i="14"/>
  <c r="H268" i="14"/>
  <c r="L268" i="14"/>
  <c r="AY267" i="14"/>
  <c r="AX267" i="14"/>
  <c r="AT267" i="14"/>
  <c r="AW267" i="14" s="1"/>
  <c r="U267" i="14"/>
  <c r="R267" i="14"/>
  <c r="O267" i="14"/>
  <c r="N267" i="14"/>
  <c r="AY266" i="14"/>
  <c r="AX266" i="14"/>
  <c r="AT266" i="14"/>
  <c r="AW266" i="14"/>
  <c r="O266" i="14"/>
  <c r="N266" i="14"/>
  <c r="J260" i="14"/>
  <c r="H260" i="14"/>
  <c r="BA259" i="14"/>
  <c r="J259" i="14"/>
  <c r="H259" i="14"/>
  <c r="BA258" i="14"/>
  <c r="J258" i="14"/>
  <c r="H258" i="14"/>
  <c r="AW258" i="14" s="1"/>
  <c r="BA257" i="14"/>
  <c r="BB257" i="14" s="1"/>
  <c r="BB256" i="14" s="1"/>
  <c r="J257" i="14"/>
  <c r="H257" i="14"/>
  <c r="AW257" i="14" s="1"/>
  <c r="BA256" i="14"/>
  <c r="J256" i="14"/>
  <c r="H256" i="14"/>
  <c r="BA255" i="14"/>
  <c r="BB255" i="14" s="1"/>
  <c r="J255" i="14"/>
  <c r="H255" i="14"/>
  <c r="BA254" i="14"/>
  <c r="BB254" i="14" s="1"/>
  <c r="J254" i="14"/>
  <c r="H254" i="14"/>
  <c r="BA253" i="14"/>
  <c r="BB253" i="14"/>
  <c r="J253" i="14"/>
  <c r="H253" i="14"/>
  <c r="BA252" i="14"/>
  <c r="BB252" i="14" s="1"/>
  <c r="J252" i="14"/>
  <c r="H252" i="14"/>
  <c r="BA251" i="14"/>
  <c r="BB251" i="14" s="1"/>
  <c r="J251" i="14"/>
  <c r="H251" i="14"/>
  <c r="BA250" i="14"/>
  <c r="BB250" i="14" s="1"/>
  <c r="J250" i="14"/>
  <c r="H250" i="14"/>
  <c r="BA249" i="14"/>
  <c r="BB249" i="14"/>
  <c r="J249" i="14"/>
  <c r="H249" i="14"/>
  <c r="BA248" i="14"/>
  <c r="BB248" i="14" s="1"/>
  <c r="J248" i="14"/>
  <c r="H248" i="14"/>
  <c r="BA247" i="14"/>
  <c r="J247" i="14"/>
  <c r="H247" i="14"/>
  <c r="BA246" i="14"/>
  <c r="J246" i="14"/>
  <c r="H246" i="14"/>
  <c r="BA245" i="14"/>
  <c r="BB245" i="14" s="1"/>
  <c r="BB244" i="14" s="1"/>
  <c r="BB243" i="14" s="1"/>
  <c r="J245" i="14"/>
  <c r="H245" i="14"/>
  <c r="BA244" i="14"/>
  <c r="J244" i="14"/>
  <c r="H244" i="14"/>
  <c r="BA243" i="14"/>
  <c r="J243" i="14"/>
  <c r="H243" i="14"/>
  <c r="AW243" i="14" s="1"/>
  <c r="BA242" i="14"/>
  <c r="BB242" i="14" s="1"/>
  <c r="J242" i="14"/>
  <c r="H242" i="14"/>
  <c r="BA241" i="14"/>
  <c r="BB241" i="14" s="1"/>
  <c r="J241" i="14"/>
  <c r="H241" i="14"/>
  <c r="BA240" i="14"/>
  <c r="BB240" i="14" s="1"/>
  <c r="J240" i="14"/>
  <c r="H240" i="14"/>
  <c r="AW240" i="14" s="1"/>
  <c r="BA239" i="14"/>
  <c r="BB239" i="14" s="1"/>
  <c r="J239" i="14"/>
  <c r="H239" i="14"/>
  <c r="BA238" i="14"/>
  <c r="BB238" i="14" s="1"/>
  <c r="J238" i="14"/>
  <c r="H238" i="14"/>
  <c r="BA237" i="14"/>
  <c r="BB237" i="14" s="1"/>
  <c r="J237" i="14"/>
  <c r="H237" i="14"/>
  <c r="AW237" i="14" s="1"/>
  <c r="BA236" i="14"/>
  <c r="BB236" i="14" s="1"/>
  <c r="J236" i="14"/>
  <c r="H236" i="14"/>
  <c r="AW236" i="14" s="1"/>
  <c r="BA235" i="14"/>
  <c r="BB235" i="14" s="1"/>
  <c r="J235" i="14"/>
  <c r="H235" i="14"/>
  <c r="BA234" i="14"/>
  <c r="BB234" i="14" s="1"/>
  <c r="J234" i="14"/>
  <c r="H234" i="14"/>
  <c r="BA233" i="14"/>
  <c r="BB233" i="14" s="1"/>
  <c r="J233" i="14"/>
  <c r="H233" i="14"/>
  <c r="BA232" i="14"/>
  <c r="BB232" i="14" s="1"/>
  <c r="J232" i="14"/>
  <c r="H232" i="14"/>
  <c r="BA231" i="14"/>
  <c r="BB231" i="14" s="1"/>
  <c r="J231" i="14"/>
  <c r="H231" i="14"/>
  <c r="BA230" i="14"/>
  <c r="BB230" i="14" s="1"/>
  <c r="J230" i="14"/>
  <c r="H230" i="14"/>
  <c r="BA229" i="14"/>
  <c r="BB229" i="14" s="1"/>
  <c r="J229" i="14"/>
  <c r="H229" i="14"/>
  <c r="BA228" i="14"/>
  <c r="BB228" i="14" s="1"/>
  <c r="J228" i="14"/>
  <c r="H228" i="14"/>
  <c r="BA227" i="14"/>
  <c r="BB227" i="14" s="1"/>
  <c r="J227" i="14"/>
  <c r="H227" i="14"/>
  <c r="BA226" i="14"/>
  <c r="BB226" i="14" s="1"/>
  <c r="J226" i="14"/>
  <c r="H226" i="14"/>
  <c r="BA225" i="14"/>
  <c r="BB225" i="14" s="1"/>
  <c r="J225" i="14"/>
  <c r="H225" i="14"/>
  <c r="BA224" i="14"/>
  <c r="BB224" i="14" s="1"/>
  <c r="J224" i="14"/>
  <c r="H224" i="14"/>
  <c r="BA223" i="14"/>
  <c r="BB223" i="14" s="1"/>
  <c r="J223" i="14"/>
  <c r="H223" i="14"/>
  <c r="BA222" i="14"/>
  <c r="J222" i="14"/>
  <c r="H222" i="14"/>
  <c r="BA221" i="14"/>
  <c r="J221" i="14"/>
  <c r="H221" i="14"/>
  <c r="BA220" i="14"/>
  <c r="BB220" i="14" s="1"/>
  <c r="J220" i="14"/>
  <c r="H220" i="14"/>
  <c r="BA219" i="14"/>
  <c r="BB219" i="14"/>
  <c r="J219" i="14"/>
  <c r="H219" i="14"/>
  <c r="BA218" i="14"/>
  <c r="BB218" i="14" s="1"/>
  <c r="J218" i="14"/>
  <c r="H218" i="14"/>
  <c r="AW218" i="14" s="1"/>
  <c r="BA217" i="14"/>
  <c r="BB217" i="14"/>
  <c r="J217" i="14"/>
  <c r="H217" i="14"/>
  <c r="BA216" i="14"/>
  <c r="BB216" i="14" s="1"/>
  <c r="J216" i="14"/>
  <c r="H216" i="14"/>
  <c r="AW216" i="14" s="1"/>
  <c r="BA215" i="14"/>
  <c r="BB215" i="14" s="1"/>
  <c r="J215" i="14"/>
  <c r="H215" i="14"/>
  <c r="BA214" i="14"/>
  <c r="BB214" i="14"/>
  <c r="J214" i="14"/>
  <c r="H214" i="14"/>
  <c r="BA213" i="14"/>
  <c r="BB213" i="14" s="1"/>
  <c r="J213" i="14"/>
  <c r="H213" i="14"/>
  <c r="BA212" i="14"/>
  <c r="BB212" i="14"/>
  <c r="J212" i="14"/>
  <c r="H212" i="14"/>
  <c r="BA211" i="14"/>
  <c r="BB211" i="14"/>
  <c r="J211" i="14"/>
  <c r="H211" i="14"/>
  <c r="BA210" i="14"/>
  <c r="BB210" i="14" s="1"/>
  <c r="J210" i="14"/>
  <c r="H210" i="14"/>
  <c r="BA209" i="14"/>
  <c r="BB209" i="14" s="1"/>
  <c r="J209" i="14"/>
  <c r="H209" i="14"/>
  <c r="BA208" i="14"/>
  <c r="J208" i="14"/>
  <c r="H208" i="14"/>
  <c r="BA207" i="14"/>
  <c r="J207" i="14"/>
  <c r="H207" i="14"/>
  <c r="BA206" i="14"/>
  <c r="BB206" i="14" s="1"/>
  <c r="BB205" i="14" s="1"/>
  <c r="BB204" i="14" s="1"/>
  <c r="J206" i="14"/>
  <c r="H206" i="14"/>
  <c r="BA205" i="14"/>
  <c r="J205" i="14"/>
  <c r="H205" i="14"/>
  <c r="AW205" i="14" s="1"/>
  <c r="BA204" i="14"/>
  <c r="J204" i="14"/>
  <c r="H204" i="14"/>
  <c r="BA203" i="14"/>
  <c r="BB203" i="14" s="1"/>
  <c r="J203" i="14"/>
  <c r="H203" i="14"/>
  <c r="BA202" i="14"/>
  <c r="BB202" i="14" s="1"/>
  <c r="J202" i="14"/>
  <c r="H202" i="14"/>
  <c r="BA201" i="14"/>
  <c r="BB201" i="14" s="1"/>
  <c r="J201" i="14"/>
  <c r="H201" i="14"/>
  <c r="BA200" i="14"/>
  <c r="J200" i="14"/>
  <c r="H200" i="14"/>
  <c r="BA199" i="14"/>
  <c r="J199" i="14"/>
  <c r="H199" i="14"/>
  <c r="AW199" i="14" s="1"/>
  <c r="BA198" i="14"/>
  <c r="BB198" i="14"/>
  <c r="J198" i="14"/>
  <c r="H198" i="14"/>
  <c r="BA197" i="14"/>
  <c r="BB197" i="14" s="1"/>
  <c r="J197" i="14"/>
  <c r="H197" i="14"/>
  <c r="AW197" i="14" s="1"/>
  <c r="BA196" i="14"/>
  <c r="BB196" i="14" s="1"/>
  <c r="J196" i="14"/>
  <c r="H196" i="14"/>
  <c r="AW196" i="14" s="1"/>
  <c r="BA195" i="14"/>
  <c r="BB195" i="14"/>
  <c r="J195" i="14"/>
  <c r="H195" i="14"/>
  <c r="BA194" i="14"/>
  <c r="J194" i="14"/>
  <c r="H194" i="14"/>
  <c r="BA193" i="14"/>
  <c r="BB193" i="14" s="1"/>
  <c r="J193" i="14"/>
  <c r="H193" i="14"/>
  <c r="BA192" i="14"/>
  <c r="BB192" i="14"/>
  <c r="BB191" i="14" s="1"/>
  <c r="J192" i="14"/>
  <c r="H192" i="14"/>
  <c r="BA191" i="14"/>
  <c r="J191" i="14"/>
  <c r="H191" i="14"/>
  <c r="BA190" i="14"/>
  <c r="BB190" i="14" s="1"/>
  <c r="J190" i="14"/>
  <c r="H190" i="14"/>
  <c r="BA189" i="14"/>
  <c r="BB189" i="14" s="1"/>
  <c r="J189" i="14"/>
  <c r="H189" i="14"/>
  <c r="BA188" i="14"/>
  <c r="BB188" i="14" s="1"/>
  <c r="J188" i="14"/>
  <c r="H188" i="14"/>
  <c r="BA187" i="14"/>
  <c r="BB187" i="14" s="1"/>
  <c r="J187" i="14"/>
  <c r="H187" i="14"/>
  <c r="BA186" i="14"/>
  <c r="BB186" i="14" s="1"/>
  <c r="J186" i="14"/>
  <c r="H186" i="14"/>
  <c r="BA185" i="14"/>
  <c r="BB185" i="14" s="1"/>
  <c r="J185" i="14"/>
  <c r="H185" i="14"/>
  <c r="BA184" i="14"/>
  <c r="BB184" i="14" s="1"/>
  <c r="J184" i="14"/>
  <c r="H184" i="14"/>
  <c r="BA183" i="14"/>
  <c r="BB183" i="14" s="1"/>
  <c r="J183" i="14"/>
  <c r="H183" i="14"/>
  <c r="BA182" i="14"/>
  <c r="BB182" i="14" s="1"/>
  <c r="J182" i="14"/>
  <c r="H182" i="14"/>
  <c r="BA181" i="14"/>
  <c r="BB181" i="14" s="1"/>
  <c r="J181" i="14"/>
  <c r="H181" i="14"/>
  <c r="BA180" i="14"/>
  <c r="BB180" i="14" s="1"/>
  <c r="J180" i="14"/>
  <c r="H180" i="14"/>
  <c r="AW180" i="14" s="1"/>
  <c r="L180" i="14"/>
  <c r="BA179" i="14"/>
  <c r="BB179" i="14" s="1"/>
  <c r="J179" i="14"/>
  <c r="H179" i="14"/>
  <c r="L179" i="14" s="1"/>
  <c r="BA178" i="14"/>
  <c r="BB178" i="14" s="1"/>
  <c r="J178" i="14"/>
  <c r="H178" i="14"/>
  <c r="L178" i="14" s="1"/>
  <c r="BA177" i="14"/>
  <c r="BB177" i="14"/>
  <c r="J177" i="14"/>
  <c r="H177" i="14"/>
  <c r="L177" i="14" s="1"/>
  <c r="BA176" i="14"/>
  <c r="BB176" i="14"/>
  <c r="J176" i="14"/>
  <c r="H176" i="14"/>
  <c r="L176" i="14"/>
  <c r="BA175" i="14"/>
  <c r="BB175" i="14"/>
  <c r="J175" i="14"/>
  <c r="H175" i="14"/>
  <c r="L175" i="14"/>
  <c r="BA174" i="14"/>
  <c r="BB174" i="14" s="1"/>
  <c r="J174" i="14"/>
  <c r="H174" i="14"/>
  <c r="L174" i="14" s="1"/>
  <c r="BA173" i="14"/>
  <c r="BB173" i="14" s="1"/>
  <c r="J173" i="14"/>
  <c r="H173" i="14"/>
  <c r="BA172" i="14"/>
  <c r="BB172" i="14"/>
  <c r="J172" i="14"/>
  <c r="H172" i="14"/>
  <c r="L172" i="14" s="1"/>
  <c r="BA171" i="14"/>
  <c r="BB171" i="14"/>
  <c r="J171" i="14"/>
  <c r="H171" i="14"/>
  <c r="L171" i="14" s="1"/>
  <c r="BA170" i="14"/>
  <c r="BB170" i="14"/>
  <c r="J170" i="14"/>
  <c r="H170" i="14"/>
  <c r="L170" i="14"/>
  <c r="BA169" i="14"/>
  <c r="BB169" i="14"/>
  <c r="J169" i="14"/>
  <c r="H169" i="14"/>
  <c r="L169" i="14" s="1"/>
  <c r="BA168" i="14"/>
  <c r="BB168" i="14" s="1"/>
  <c r="J168" i="14"/>
  <c r="H168" i="14"/>
  <c r="L168" i="14"/>
  <c r="BA167" i="14"/>
  <c r="BB167" i="14" s="1"/>
  <c r="J167" i="14"/>
  <c r="H167" i="14"/>
  <c r="L167" i="14"/>
  <c r="BA166" i="14"/>
  <c r="BB166" i="14"/>
  <c r="J166" i="14"/>
  <c r="H166" i="14"/>
  <c r="L166" i="14" s="1"/>
  <c r="BA165" i="14"/>
  <c r="BB165" i="14"/>
  <c r="J165" i="14"/>
  <c r="H165" i="14"/>
  <c r="L165" i="14" s="1"/>
  <c r="BA164" i="14"/>
  <c r="BB164" i="14" s="1"/>
  <c r="J164" i="14"/>
  <c r="H164" i="14"/>
  <c r="L164" i="14"/>
  <c r="BA163" i="14"/>
  <c r="BB163" i="14" s="1"/>
  <c r="J163" i="14"/>
  <c r="H163" i="14"/>
  <c r="L163" i="14" s="1"/>
  <c r="BA162" i="14"/>
  <c r="BB162" i="14"/>
  <c r="J162" i="14"/>
  <c r="H162" i="14"/>
  <c r="L162" i="14" s="1"/>
  <c r="BA161" i="14"/>
  <c r="BB161" i="14" s="1"/>
  <c r="J161" i="14"/>
  <c r="H161" i="14"/>
  <c r="BA160" i="14"/>
  <c r="BB160" i="14" s="1"/>
  <c r="J160" i="14"/>
  <c r="H160" i="14"/>
  <c r="AW160" i="14" s="1"/>
  <c r="L160" i="14"/>
  <c r="BA159" i="14"/>
  <c r="BB159" i="14" s="1"/>
  <c r="J159" i="14"/>
  <c r="H159" i="14"/>
  <c r="L159" i="14" s="1"/>
  <c r="BA158" i="14"/>
  <c r="BB158" i="14"/>
  <c r="J158" i="14"/>
  <c r="H158" i="14"/>
  <c r="L158" i="14" s="1"/>
  <c r="BA157" i="14"/>
  <c r="BB157" i="14"/>
  <c r="J157" i="14"/>
  <c r="H157" i="14"/>
  <c r="L157" i="14" s="1"/>
  <c r="BA156" i="14"/>
  <c r="J156" i="14"/>
  <c r="H156" i="14"/>
  <c r="L156" i="14" s="1"/>
  <c r="BA155" i="14"/>
  <c r="BB155" i="14"/>
  <c r="BB154" i="14"/>
  <c r="J155" i="14"/>
  <c r="H155" i="14"/>
  <c r="BA154" i="14"/>
  <c r="J154" i="14"/>
  <c r="H154" i="14"/>
  <c r="BA153" i="14"/>
  <c r="BB153" i="14" s="1"/>
  <c r="J153" i="14"/>
  <c r="H153" i="14"/>
  <c r="L153" i="14" s="1"/>
  <c r="BA152" i="14"/>
  <c r="BB152" i="14" s="1"/>
  <c r="J152" i="14"/>
  <c r="H152" i="14"/>
  <c r="L152" i="14"/>
  <c r="BA151" i="14"/>
  <c r="BB151" i="14" s="1"/>
  <c r="J151" i="14"/>
  <c r="H151" i="14"/>
  <c r="L151" i="14" s="1"/>
  <c r="BA150" i="14"/>
  <c r="J150" i="14"/>
  <c r="H150" i="14"/>
  <c r="L150" i="14"/>
  <c r="BA149" i="14"/>
  <c r="J149" i="14"/>
  <c r="H149" i="14"/>
  <c r="L149" i="14" s="1"/>
  <c r="BA148" i="14"/>
  <c r="BB148" i="14"/>
  <c r="BB147" i="14" s="1"/>
  <c r="J148" i="14"/>
  <c r="H148" i="14"/>
  <c r="L148" i="14"/>
  <c r="BA147" i="14"/>
  <c r="J147" i="14"/>
  <c r="H147" i="14"/>
  <c r="L147" i="14" s="1"/>
  <c r="BA146" i="14"/>
  <c r="BB146" i="14"/>
  <c r="J146" i="14"/>
  <c r="H146" i="14"/>
  <c r="L146" i="14" s="1"/>
  <c r="BA145" i="14"/>
  <c r="BB145" i="14" s="1"/>
  <c r="J145" i="14"/>
  <c r="H145" i="14"/>
  <c r="L145" i="14" s="1"/>
  <c r="BA144" i="14"/>
  <c r="J144" i="14"/>
  <c r="H144" i="14"/>
  <c r="L144" i="14" s="1"/>
  <c r="BA143" i="14"/>
  <c r="J143" i="14"/>
  <c r="H143" i="14"/>
  <c r="BA142" i="14"/>
  <c r="BB142" i="14"/>
  <c r="J142" i="14"/>
  <c r="H142" i="14"/>
  <c r="L142" i="14" s="1"/>
  <c r="BA141" i="14"/>
  <c r="BB141" i="14" s="1"/>
  <c r="J141" i="14"/>
  <c r="H141" i="14"/>
  <c r="L141" i="14"/>
  <c r="BA140" i="14"/>
  <c r="J140" i="14"/>
  <c r="H140" i="14"/>
  <c r="L140" i="14" s="1"/>
  <c r="BA139" i="14"/>
  <c r="BB139" i="14" s="1"/>
  <c r="J139" i="14"/>
  <c r="H139" i="14"/>
  <c r="L139" i="14" s="1"/>
  <c r="BA138" i="14"/>
  <c r="BB138" i="14"/>
  <c r="J138" i="14"/>
  <c r="H138" i="14"/>
  <c r="L138" i="14" s="1"/>
  <c r="BA137" i="14"/>
  <c r="BB137" i="14" s="1"/>
  <c r="J137" i="14"/>
  <c r="H137" i="14"/>
  <c r="L137" i="14" s="1"/>
  <c r="BA136" i="14"/>
  <c r="BB136" i="14" s="1"/>
  <c r="J136" i="14"/>
  <c r="H136" i="14"/>
  <c r="L136" i="14" s="1"/>
  <c r="BA135" i="14"/>
  <c r="BB135" i="14"/>
  <c r="J135" i="14"/>
  <c r="H135" i="14"/>
  <c r="BA134" i="14"/>
  <c r="BB134" i="14" s="1"/>
  <c r="J134" i="14"/>
  <c r="H134" i="14"/>
  <c r="L134" i="14"/>
  <c r="BA133" i="14"/>
  <c r="BB133" i="14"/>
  <c r="J133" i="14"/>
  <c r="H133" i="14"/>
  <c r="L133" i="14" s="1"/>
  <c r="BA132" i="14"/>
  <c r="BB132" i="14" s="1"/>
  <c r="J132" i="14"/>
  <c r="H132" i="14"/>
  <c r="BA131" i="14"/>
  <c r="BB131" i="14"/>
  <c r="J131" i="14"/>
  <c r="H131" i="14"/>
  <c r="L131" i="14" s="1"/>
  <c r="BA130" i="14"/>
  <c r="BB130" i="14" s="1"/>
  <c r="J130" i="14"/>
  <c r="H130" i="14"/>
  <c r="L130" i="14" s="1"/>
  <c r="BA129" i="14"/>
  <c r="BB129" i="14"/>
  <c r="J129" i="14"/>
  <c r="H129" i="14"/>
  <c r="L129" i="14" s="1"/>
  <c r="BA128" i="14"/>
  <c r="BB128" i="14" s="1"/>
  <c r="J128" i="14"/>
  <c r="H128" i="14"/>
  <c r="L128" i="14"/>
  <c r="BA127" i="14"/>
  <c r="J127" i="14"/>
  <c r="H127" i="14"/>
  <c r="L127" i="14" s="1"/>
  <c r="BA126" i="14"/>
  <c r="BB126" i="14" s="1"/>
  <c r="J126" i="14"/>
  <c r="H126" i="14"/>
  <c r="L126" i="14" s="1"/>
  <c r="BA125" i="14"/>
  <c r="BB125" i="14" s="1"/>
  <c r="J125" i="14"/>
  <c r="H125" i="14"/>
  <c r="L125" i="14"/>
  <c r="BA124" i="14"/>
  <c r="BB124" i="14" s="1"/>
  <c r="J124" i="14"/>
  <c r="H124" i="14"/>
  <c r="L124" i="14" s="1"/>
  <c r="BA123" i="14"/>
  <c r="BB123" i="14" s="1"/>
  <c r="J123" i="14"/>
  <c r="H123" i="14"/>
  <c r="L123" i="14" s="1"/>
  <c r="BA122" i="14"/>
  <c r="BB122" i="14" s="1"/>
  <c r="J122" i="14"/>
  <c r="H122" i="14"/>
  <c r="L122" i="14" s="1"/>
  <c r="BA121" i="14"/>
  <c r="BB121" i="14" s="1"/>
  <c r="J121" i="14"/>
  <c r="H121" i="14"/>
  <c r="L121" i="14" s="1"/>
  <c r="BA120" i="14"/>
  <c r="BB120" i="14" s="1"/>
  <c r="J120" i="14"/>
  <c r="H120" i="14"/>
  <c r="L120" i="14" s="1"/>
  <c r="BA119" i="14"/>
  <c r="BB119" i="14"/>
  <c r="J119" i="14"/>
  <c r="H119" i="14"/>
  <c r="L119" i="14" s="1"/>
  <c r="BA118" i="14"/>
  <c r="BB118" i="14" s="1"/>
  <c r="J118" i="14"/>
  <c r="H118" i="14"/>
  <c r="L118" i="14"/>
  <c r="BA117" i="14"/>
  <c r="BB117" i="14"/>
  <c r="J117" i="14"/>
  <c r="H117" i="14"/>
  <c r="L117" i="14"/>
  <c r="BA116" i="14"/>
  <c r="BB116" i="14" s="1"/>
  <c r="J116" i="14"/>
  <c r="H116" i="14"/>
  <c r="AW116" i="14" s="1"/>
  <c r="BA115" i="14"/>
  <c r="BB115" i="14" s="1"/>
  <c r="J115" i="14"/>
  <c r="H115" i="14"/>
  <c r="BA114" i="14"/>
  <c r="BB114" i="14" s="1"/>
  <c r="J114" i="14"/>
  <c r="H114" i="14"/>
  <c r="L114" i="14" s="1"/>
  <c r="BA113" i="14"/>
  <c r="BB113" i="14" s="1"/>
  <c r="J113" i="14"/>
  <c r="H113" i="14"/>
  <c r="L113" i="14"/>
  <c r="BA112" i="14"/>
  <c r="BB112" i="14"/>
  <c r="J112" i="14"/>
  <c r="H112" i="14"/>
  <c r="BA111" i="14"/>
  <c r="BB111" i="14"/>
  <c r="J111" i="14"/>
  <c r="H111" i="14"/>
  <c r="L111" i="14" s="1"/>
  <c r="BA110" i="14"/>
  <c r="BB110" i="14" s="1"/>
  <c r="J110" i="14"/>
  <c r="H110" i="14"/>
  <c r="L110" i="14" s="1"/>
  <c r="BA109" i="14"/>
  <c r="BB109" i="14"/>
  <c r="J109" i="14"/>
  <c r="H109" i="14"/>
  <c r="BA108" i="14"/>
  <c r="BB108" i="14" s="1"/>
  <c r="J108" i="14"/>
  <c r="H108" i="14"/>
  <c r="L108" i="14" s="1"/>
  <c r="BA107" i="14"/>
  <c r="BB107" i="14" s="1"/>
  <c r="J107" i="14"/>
  <c r="H107" i="14"/>
  <c r="L107" i="14" s="1"/>
  <c r="BA106" i="14"/>
  <c r="BB106" i="14"/>
  <c r="J106" i="14"/>
  <c r="H106" i="14"/>
  <c r="L106" i="14" s="1"/>
  <c r="BA105" i="14"/>
  <c r="BB105" i="14" s="1"/>
  <c r="J105" i="14"/>
  <c r="H105" i="14"/>
  <c r="L105" i="14" s="1"/>
  <c r="BA104" i="14"/>
  <c r="BB104" i="14" s="1"/>
  <c r="J104" i="14"/>
  <c r="H104" i="14"/>
  <c r="L104" i="14"/>
  <c r="BA103" i="14"/>
  <c r="BB103" i="14"/>
  <c r="J103" i="14"/>
  <c r="H103" i="14"/>
  <c r="BA102" i="14"/>
  <c r="BB102" i="14" s="1"/>
  <c r="J102" i="14"/>
  <c r="H102" i="14"/>
  <c r="L102" i="14" s="1"/>
  <c r="BA101" i="14"/>
  <c r="BB101" i="14"/>
  <c r="J101" i="14"/>
  <c r="H101" i="14"/>
  <c r="BA100" i="14"/>
  <c r="BB100" i="14" s="1"/>
  <c r="J100" i="14"/>
  <c r="H100" i="14"/>
  <c r="L100" i="14" s="1"/>
  <c r="BA99" i="14"/>
  <c r="BB99" i="14"/>
  <c r="J99" i="14"/>
  <c r="H99" i="14"/>
  <c r="L99" i="14" s="1"/>
  <c r="BA98" i="14"/>
  <c r="BB98" i="14"/>
  <c r="J98" i="14"/>
  <c r="H98" i="14"/>
  <c r="L98" i="14" s="1"/>
  <c r="BA97" i="14"/>
  <c r="BB97" i="14" s="1"/>
  <c r="J97" i="14"/>
  <c r="H97" i="14"/>
  <c r="AW97" i="14" s="1"/>
  <c r="BA96" i="14"/>
  <c r="BB96" i="14" s="1"/>
  <c r="J96" i="14"/>
  <c r="H96" i="14"/>
  <c r="AW96" i="14" s="1"/>
  <c r="L96" i="14"/>
  <c r="BA95" i="14"/>
  <c r="BB95" i="14" s="1"/>
  <c r="J95" i="14"/>
  <c r="H95" i="14"/>
  <c r="L95" i="14" s="1"/>
  <c r="BA94" i="14"/>
  <c r="BB94" i="14" s="1"/>
  <c r="J94" i="14"/>
  <c r="H94" i="14"/>
  <c r="L94" i="14" s="1"/>
  <c r="BA93" i="14"/>
  <c r="BB93" i="14" s="1"/>
  <c r="J93" i="14"/>
  <c r="H93" i="14"/>
  <c r="L93" i="14" s="1"/>
  <c r="BA92" i="14"/>
  <c r="BB92" i="14" s="1"/>
  <c r="J92" i="14"/>
  <c r="H92" i="14"/>
  <c r="L92" i="14"/>
  <c r="BA91" i="14"/>
  <c r="BB91" i="14" s="1"/>
  <c r="J91" i="14"/>
  <c r="H91" i="14"/>
  <c r="L91" i="14" s="1"/>
  <c r="BA90" i="14"/>
  <c r="BB90" i="14" s="1"/>
  <c r="J90" i="14"/>
  <c r="H90" i="14"/>
  <c r="L90" i="14" s="1"/>
  <c r="BA89" i="14"/>
  <c r="BB89" i="14" s="1"/>
  <c r="J89" i="14"/>
  <c r="H89" i="14"/>
  <c r="L89" i="14" s="1"/>
  <c r="BA88" i="14"/>
  <c r="BB88" i="14" s="1"/>
  <c r="J88" i="14"/>
  <c r="H88" i="14"/>
  <c r="L88" i="14" s="1"/>
  <c r="BA87" i="14"/>
  <c r="BB87" i="14" s="1"/>
  <c r="J87" i="14"/>
  <c r="H87" i="14"/>
  <c r="L87" i="14" s="1"/>
  <c r="BA86" i="14"/>
  <c r="BB86" i="14"/>
  <c r="J86" i="14"/>
  <c r="H86" i="14"/>
  <c r="L86" i="14" s="1"/>
  <c r="BA85" i="14"/>
  <c r="BB85" i="14" s="1"/>
  <c r="J85" i="14"/>
  <c r="H85" i="14"/>
  <c r="L85" i="14" s="1"/>
  <c r="BA84" i="14"/>
  <c r="BB84" i="14" s="1"/>
  <c r="J84" i="14"/>
  <c r="H84" i="14"/>
  <c r="L84" i="14"/>
  <c r="BA83" i="14"/>
  <c r="BB83" i="14"/>
  <c r="J83" i="14"/>
  <c r="H83" i="14"/>
  <c r="L83" i="14" s="1"/>
  <c r="BA82" i="14"/>
  <c r="BB82" i="14" s="1"/>
  <c r="J82" i="14"/>
  <c r="H82" i="14"/>
  <c r="L82" i="14"/>
  <c r="BA81" i="14"/>
  <c r="BB81" i="14" s="1"/>
  <c r="J81" i="14"/>
  <c r="H81" i="14"/>
  <c r="BA80" i="14"/>
  <c r="BB80" i="14" s="1"/>
  <c r="J80" i="14"/>
  <c r="H80" i="14"/>
  <c r="L80" i="14" s="1"/>
  <c r="BA79" i="14"/>
  <c r="BB79" i="14" s="1"/>
  <c r="J79" i="14"/>
  <c r="H79" i="14"/>
  <c r="L79" i="14" s="1"/>
  <c r="BA78" i="14"/>
  <c r="BB78" i="14"/>
  <c r="J78" i="14"/>
  <c r="H78" i="14"/>
  <c r="AW78" i="14" s="1"/>
  <c r="BA77" i="14"/>
  <c r="BB77" i="14"/>
  <c r="J77" i="14"/>
  <c r="H77" i="14"/>
  <c r="L77" i="14" s="1"/>
  <c r="BA76" i="14"/>
  <c r="BB76" i="14" s="1"/>
  <c r="J76" i="14"/>
  <c r="H76" i="14"/>
  <c r="BA75" i="14"/>
  <c r="BB75" i="14" s="1"/>
  <c r="J75" i="14"/>
  <c r="H75" i="14"/>
  <c r="L75" i="14" s="1"/>
  <c r="BA74" i="14"/>
  <c r="BB74" i="14" s="1"/>
  <c r="J74" i="14"/>
  <c r="H74" i="14"/>
  <c r="L74" i="14" s="1"/>
  <c r="BA73" i="14"/>
  <c r="BB73" i="14" s="1"/>
  <c r="J73" i="14"/>
  <c r="H73" i="14"/>
  <c r="BA72" i="14"/>
  <c r="BB72" i="14" s="1"/>
  <c r="J72" i="14"/>
  <c r="H72" i="14"/>
  <c r="L72" i="14" s="1"/>
  <c r="BA71" i="14"/>
  <c r="BB71" i="14" s="1"/>
  <c r="J71" i="14"/>
  <c r="H71" i="14"/>
  <c r="BA70" i="14"/>
  <c r="BB70" i="14" s="1"/>
  <c r="J70" i="14"/>
  <c r="H70" i="14"/>
  <c r="L70" i="14"/>
  <c r="BA69" i="14"/>
  <c r="J69" i="14"/>
  <c r="H69" i="14"/>
  <c r="L69" i="14" s="1"/>
  <c r="BA68" i="14"/>
  <c r="BB68" i="14" s="1"/>
  <c r="J68" i="14"/>
  <c r="H68" i="14"/>
  <c r="L68" i="14" s="1"/>
  <c r="BA67" i="14"/>
  <c r="BB67" i="14" s="1"/>
  <c r="J67" i="14"/>
  <c r="H67" i="14"/>
  <c r="L67" i="14" s="1"/>
  <c r="BA66" i="14"/>
  <c r="BB66" i="14" s="1"/>
  <c r="J66" i="14"/>
  <c r="H66" i="14"/>
  <c r="L66" i="14" s="1"/>
  <c r="BA65" i="14"/>
  <c r="BB65" i="14" s="1"/>
  <c r="J65" i="14"/>
  <c r="H65" i="14"/>
  <c r="L65" i="14" s="1"/>
  <c r="BA64" i="14"/>
  <c r="BB64" i="14" s="1"/>
  <c r="J64" i="14"/>
  <c r="H64" i="14"/>
  <c r="L64" i="14"/>
  <c r="BA63" i="14"/>
  <c r="BB63" i="14" s="1"/>
  <c r="J63" i="14"/>
  <c r="H63" i="14"/>
  <c r="L63" i="14" s="1"/>
  <c r="BA62" i="14"/>
  <c r="BB62" i="14" s="1"/>
  <c r="J62" i="14"/>
  <c r="H62" i="14"/>
  <c r="L62" i="14" s="1"/>
  <c r="BA61" i="14"/>
  <c r="BB61" i="14" s="1"/>
  <c r="J61" i="14"/>
  <c r="H61" i="14"/>
  <c r="BA60" i="14"/>
  <c r="BB60" i="14"/>
  <c r="J60" i="14"/>
  <c r="H60" i="14"/>
  <c r="L60" i="14"/>
  <c r="BA59" i="14"/>
  <c r="J59" i="14"/>
  <c r="H59" i="14"/>
  <c r="L59" i="14" s="1"/>
  <c r="BA58" i="14"/>
  <c r="BB58" i="14" s="1"/>
  <c r="J58" i="14"/>
  <c r="H58" i="14"/>
  <c r="AW58" i="14" s="1"/>
  <c r="L58" i="14"/>
  <c r="BA57" i="14"/>
  <c r="BB57" i="14" s="1"/>
  <c r="J57" i="14"/>
  <c r="H57" i="14"/>
  <c r="L57" i="14" s="1"/>
  <c r="BA56" i="14"/>
  <c r="BB56" i="14" s="1"/>
  <c r="J56" i="14"/>
  <c r="H56" i="14"/>
  <c r="AW56" i="14" s="1"/>
  <c r="L56" i="14"/>
  <c r="BA55" i="14"/>
  <c r="BB55" i="14" s="1"/>
  <c r="J55" i="14"/>
  <c r="H55" i="14"/>
  <c r="BA54" i="14"/>
  <c r="BB54" i="14" s="1"/>
  <c r="J54" i="14"/>
  <c r="H54" i="14"/>
  <c r="L54" i="14" s="1"/>
  <c r="BA53" i="14"/>
  <c r="BB53" i="14"/>
  <c r="J53" i="14"/>
  <c r="H53" i="14"/>
  <c r="BA52" i="14"/>
  <c r="BB52" i="14"/>
  <c r="J52" i="14"/>
  <c r="H52" i="14"/>
  <c r="L52" i="14" s="1"/>
  <c r="BA51" i="14"/>
  <c r="BB51" i="14" s="1"/>
  <c r="J51" i="14"/>
  <c r="H51" i="14"/>
  <c r="L51" i="14" s="1"/>
  <c r="BA50" i="14"/>
  <c r="BB50" i="14"/>
  <c r="J50" i="14"/>
  <c r="H50" i="14"/>
  <c r="L50" i="14"/>
  <c r="BA49" i="14"/>
  <c r="BB49" i="14" s="1"/>
  <c r="J49" i="14"/>
  <c r="H49" i="14"/>
  <c r="L49" i="14" s="1"/>
  <c r="BA48" i="14"/>
  <c r="BB48" i="14" s="1"/>
  <c r="J48" i="14"/>
  <c r="H48" i="14"/>
  <c r="L48" i="14" s="1"/>
  <c r="BA47" i="14"/>
  <c r="BB47" i="14" s="1"/>
  <c r="J47" i="14"/>
  <c r="H47" i="14"/>
  <c r="L47" i="14" s="1"/>
  <c r="BA46" i="14"/>
  <c r="BB46" i="14" s="1"/>
  <c r="J46" i="14"/>
  <c r="H46" i="14"/>
  <c r="L46" i="14" s="1"/>
  <c r="BA45" i="14"/>
  <c r="J45" i="14"/>
  <c r="H45" i="14"/>
  <c r="L45" i="14" s="1"/>
  <c r="BA44" i="14"/>
  <c r="BB44" i="14"/>
  <c r="J44" i="14"/>
  <c r="H44" i="14"/>
  <c r="L44" i="14" s="1"/>
  <c r="BA43" i="14"/>
  <c r="BB43" i="14"/>
  <c r="J43" i="14"/>
  <c r="H43" i="14"/>
  <c r="L43" i="14" s="1"/>
  <c r="BA42" i="14"/>
  <c r="BB42" i="14" s="1"/>
  <c r="J42" i="14"/>
  <c r="H42" i="14"/>
  <c r="L42" i="14" s="1"/>
  <c r="BA41" i="14"/>
  <c r="BB41" i="14" s="1"/>
  <c r="J41" i="14"/>
  <c r="H41" i="14"/>
  <c r="BA40" i="14"/>
  <c r="BB40" i="14"/>
  <c r="J40" i="14"/>
  <c r="H40" i="14"/>
  <c r="L40" i="14" s="1"/>
  <c r="BA39" i="14"/>
  <c r="BB39" i="14" s="1"/>
  <c r="J39" i="14"/>
  <c r="H39" i="14"/>
  <c r="L39" i="14"/>
  <c r="BA38" i="14"/>
  <c r="BB38" i="14" s="1"/>
  <c r="J38" i="14"/>
  <c r="H38" i="14"/>
  <c r="L38" i="14" s="1"/>
  <c r="BA37" i="14"/>
  <c r="BB37" i="14" s="1"/>
  <c r="J37" i="14"/>
  <c r="H37" i="14"/>
  <c r="BA36" i="14"/>
  <c r="BB36" i="14" s="1"/>
  <c r="J36" i="14"/>
  <c r="H36" i="14"/>
  <c r="L36" i="14" s="1"/>
  <c r="BA35" i="14"/>
  <c r="BB35" i="14" s="1"/>
  <c r="J35" i="14"/>
  <c r="H35" i="14"/>
  <c r="L35" i="14" s="1"/>
  <c r="BA34" i="14"/>
  <c r="BB34" i="14"/>
  <c r="J34" i="14"/>
  <c r="H34" i="14"/>
  <c r="L34" i="14" s="1"/>
  <c r="BA33" i="14"/>
  <c r="BB33" i="14" s="1"/>
  <c r="J33" i="14"/>
  <c r="H33" i="14"/>
  <c r="L33" i="14" s="1"/>
  <c r="BA32" i="14"/>
  <c r="BB32" i="14" s="1"/>
  <c r="J32" i="14"/>
  <c r="H32" i="14"/>
  <c r="L32" i="14" s="1"/>
  <c r="BA31" i="14"/>
  <c r="BB31" i="14"/>
  <c r="J31" i="14"/>
  <c r="H31" i="14"/>
  <c r="L31" i="14" s="1"/>
  <c r="BA30" i="14"/>
  <c r="BB30" i="14" s="1"/>
  <c r="J30" i="14"/>
  <c r="H30" i="14"/>
  <c r="L30" i="14" s="1"/>
  <c r="BA29" i="14"/>
  <c r="BB29" i="14"/>
  <c r="J29" i="14"/>
  <c r="H29" i="14"/>
  <c r="L29" i="14" s="1"/>
  <c r="BA28" i="14"/>
  <c r="BB28" i="14" s="1"/>
  <c r="J28" i="14"/>
  <c r="H28" i="14"/>
  <c r="L28" i="14" s="1"/>
  <c r="BA27" i="14"/>
  <c r="J27" i="14"/>
  <c r="H27" i="14"/>
  <c r="BA26" i="14"/>
  <c r="J26" i="14"/>
  <c r="H26" i="14"/>
  <c r="BA25" i="14"/>
  <c r="BB25" i="14" s="1"/>
  <c r="BB24" i="14" s="1"/>
  <c r="J25" i="14"/>
  <c r="H25" i="14"/>
  <c r="L25" i="14" s="1"/>
  <c r="BA24" i="14"/>
  <c r="J24" i="14"/>
  <c r="H24" i="14"/>
  <c r="L24" i="14" s="1"/>
  <c r="BA23" i="14"/>
  <c r="BB23" i="14" s="1"/>
  <c r="BB22" i="14" s="1"/>
  <c r="J23" i="14"/>
  <c r="H23" i="14"/>
  <c r="BA22" i="14"/>
  <c r="J22" i="14"/>
  <c r="H22" i="14"/>
  <c r="BA21" i="14"/>
  <c r="BB21" i="14" s="1"/>
  <c r="J21" i="14"/>
  <c r="H21" i="14"/>
  <c r="BA20" i="14"/>
  <c r="BB20" i="14" s="1"/>
  <c r="J20" i="14"/>
  <c r="H20" i="14"/>
  <c r="L20" i="14" s="1"/>
  <c r="BA19" i="14"/>
  <c r="BB19" i="14" s="1"/>
  <c r="J19" i="14"/>
  <c r="H19" i="14"/>
  <c r="BA18" i="14"/>
  <c r="BB18" i="14"/>
  <c r="J18" i="14"/>
  <c r="H18" i="14"/>
  <c r="AW18" i="14" s="1"/>
  <c r="BA17" i="14"/>
  <c r="J17" i="14"/>
  <c r="BA16" i="14"/>
  <c r="BB16" i="14" s="1"/>
  <c r="BB15" i="14" s="1"/>
  <c r="J16" i="14"/>
  <c r="H16" i="14"/>
  <c r="AW16" i="14"/>
  <c r="BA15" i="14"/>
  <c r="T15" i="14"/>
  <c r="Q15" i="14"/>
  <c r="N15" i="14"/>
  <c r="O15" i="14" s="1"/>
  <c r="AY14" i="14"/>
  <c r="AX14" i="14"/>
  <c r="AW14" i="14"/>
  <c r="T14" i="14"/>
  <c r="Q14" i="14"/>
  <c r="AW174" i="14" l="1"/>
  <c r="AW170" i="14"/>
  <c r="AW69" i="14"/>
  <c r="L78" i="14"/>
  <c r="AW61" i="14"/>
  <c r="AW188" i="14"/>
  <c r="AW225" i="14"/>
  <c r="AW62" i="14"/>
  <c r="AW41" i="14"/>
  <c r="AW38" i="14"/>
  <c r="L41" i="14"/>
  <c r="AX138" i="14"/>
  <c r="AW133" i="14"/>
  <c r="AW32" i="14"/>
  <c r="AW245" i="14"/>
  <c r="AW214" i="14"/>
  <c r="AW252" i="14"/>
  <c r="AW172" i="14"/>
  <c r="AW152" i="14"/>
  <c r="AW92" i="14"/>
  <c r="AW31" i="14"/>
  <c r="AW191" i="14"/>
  <c r="AD313" i="14"/>
  <c r="AW190" i="14"/>
  <c r="AW90" i="14"/>
  <c r="AW70" i="14"/>
  <c r="AU74" i="14"/>
  <c r="AX74" i="14" s="1"/>
  <c r="AU64" i="14"/>
  <c r="AX64" i="14" s="1"/>
  <c r="AU234" i="14"/>
  <c r="AX234" i="14" s="1"/>
  <c r="AU224" i="14"/>
  <c r="AX224" i="14" s="1"/>
  <c r="AU194" i="14"/>
  <c r="AX194" i="14" s="1"/>
  <c r="AU184" i="14"/>
  <c r="AX184" i="14" s="1"/>
  <c r="AU154" i="14"/>
  <c r="AX154" i="14" s="1"/>
  <c r="AU134" i="14"/>
  <c r="AX134" i="14" s="1"/>
  <c r="AU34" i="14"/>
  <c r="AX34" i="14" s="1"/>
  <c r="AW209" i="14"/>
  <c r="AW189" i="14"/>
  <c r="AW158" i="14"/>
  <c r="AW168" i="14"/>
  <c r="AW48" i="14"/>
  <c r="AW211" i="14"/>
  <c r="AW222" i="14"/>
  <c r="T313" i="14"/>
  <c r="T315" i="14" s="1"/>
  <c r="T316" i="14" s="1"/>
  <c r="AV189" i="14"/>
  <c r="AY189" i="14" s="1"/>
  <c r="AV179" i="14"/>
  <c r="AY179" i="14" s="1"/>
  <c r="AW207" i="14"/>
  <c r="AW147" i="14"/>
  <c r="AW107" i="14"/>
  <c r="AW87" i="14"/>
  <c r="AW47" i="14"/>
  <c r="AJ261" i="14"/>
  <c r="AW55" i="14"/>
  <c r="AW246" i="14"/>
  <c r="AW226" i="14"/>
  <c r="W313" i="14"/>
  <c r="W315" i="14" s="1"/>
  <c r="W316" i="14" s="1"/>
  <c r="AV138" i="14"/>
  <c r="Z313" i="14"/>
  <c r="Z315" i="14" s="1"/>
  <c r="Z316" i="14" s="1"/>
  <c r="AW183" i="14"/>
  <c r="AW163" i="14"/>
  <c r="AW202" i="14"/>
  <c r="AW142" i="14"/>
  <c r="AW224" i="14"/>
  <c r="AC313" i="14"/>
  <c r="AC315" i="14" s="1"/>
  <c r="AC316" i="14" s="1"/>
  <c r="AW141" i="14"/>
  <c r="AW23" i="14"/>
  <c r="BB144" i="14"/>
  <c r="BB143" i="14" s="1"/>
  <c r="AW259" i="14"/>
  <c r="AW195" i="14"/>
  <c r="AW201" i="14"/>
  <c r="X261" i="14"/>
  <c r="AV86" i="14"/>
  <c r="AY86" i="14" s="1"/>
  <c r="AV72" i="14"/>
  <c r="AY72" i="14" s="1"/>
  <c r="AV125" i="14"/>
  <c r="AY125" i="14" s="1"/>
  <c r="AA261" i="14"/>
  <c r="AW210" i="14"/>
  <c r="AU114" i="14"/>
  <c r="AX114" i="14" s="1"/>
  <c r="AV160" i="14"/>
  <c r="AY160" i="14" s="1"/>
  <c r="AW193" i="14"/>
  <c r="AW248" i="14"/>
  <c r="AU47" i="14"/>
  <c r="AX47" i="14" s="1"/>
  <c r="AD261" i="14"/>
  <c r="AU178" i="14"/>
  <c r="AO261" i="14"/>
  <c r="AO263" i="14" s="1"/>
  <c r="AW94" i="14"/>
  <c r="AV62" i="14"/>
  <c r="AY62" i="14" s="1"/>
  <c r="AV207" i="14"/>
  <c r="AY207" i="14" s="1"/>
  <c r="AW153" i="14"/>
  <c r="J313" i="14"/>
  <c r="J315" i="14" s="1"/>
  <c r="AS313" i="14"/>
  <c r="AU26" i="14"/>
  <c r="AX26" i="14" s="1"/>
  <c r="L61" i="14"/>
  <c r="AW269" i="14"/>
  <c r="AU65" i="14"/>
  <c r="AX65" i="14" s="1"/>
  <c r="AV111" i="14"/>
  <c r="AY111" i="14" s="1"/>
  <c r="AY110" i="14"/>
  <c r="AR313" i="14"/>
  <c r="AR315" i="14" s="1"/>
  <c r="AW110" i="14"/>
  <c r="AW95" i="14"/>
  <c r="AU104" i="14"/>
  <c r="AX104" i="14" s="1"/>
  <c r="AW169" i="14"/>
  <c r="AW29" i="14"/>
  <c r="AW175" i="14"/>
  <c r="AW212" i="14"/>
  <c r="AW230" i="14"/>
  <c r="AU210" i="14"/>
  <c r="AX210" i="14" s="1"/>
  <c r="AW88" i="14"/>
  <c r="AW68" i="14"/>
  <c r="AW250" i="14"/>
  <c r="AW46" i="14"/>
  <c r="AW105" i="14"/>
  <c r="AW164" i="14"/>
  <c r="AW24" i="14"/>
  <c r="AU101" i="14"/>
  <c r="AX101" i="14" s="1"/>
  <c r="AV127" i="14"/>
  <c r="AY127" i="14" s="1"/>
  <c r="AW123" i="14"/>
  <c r="AW83" i="14"/>
  <c r="AW64" i="14"/>
  <c r="AW42" i="14"/>
  <c r="AW156" i="14"/>
  <c r="AW241" i="14"/>
  <c r="AW221" i="14"/>
  <c r="AW40" i="14"/>
  <c r="AW159" i="14"/>
  <c r="AV219" i="14"/>
  <c r="AY219" i="14" s="1"/>
  <c r="R15" i="14"/>
  <c r="BB140" i="14"/>
  <c r="AU128" i="14"/>
  <c r="AX128" i="14" s="1"/>
  <c r="U15" i="14"/>
  <c r="AW115" i="14"/>
  <c r="AW268" i="14"/>
  <c r="AV268" i="14"/>
  <c r="AY268" i="14" s="1"/>
  <c r="AW101" i="14"/>
  <c r="L101" i="14"/>
  <c r="AU271" i="14"/>
  <c r="AX271" i="14" s="1"/>
  <c r="AV25" i="14"/>
  <c r="AY25" i="14" s="1"/>
  <c r="Z261" i="14"/>
  <c r="Z263" i="14" s="1"/>
  <c r="AV270" i="14"/>
  <c r="AY270" i="14" s="1"/>
  <c r="AU35" i="14"/>
  <c r="AX35" i="14" s="1"/>
  <c r="AG261" i="14"/>
  <c r="AM261" i="14"/>
  <c r="AS261" i="14"/>
  <c r="AW150" i="14"/>
  <c r="AW161" i="14"/>
  <c r="L161" i="14"/>
  <c r="AW181" i="14"/>
  <c r="L181" i="14"/>
  <c r="AV93" i="14"/>
  <c r="AY93" i="14" s="1"/>
  <c r="AV44" i="14"/>
  <c r="AY44" i="14" s="1"/>
  <c r="AV34" i="14"/>
  <c r="AY34" i="14" s="1"/>
  <c r="AV24" i="14"/>
  <c r="AY24" i="14" s="1"/>
  <c r="AV269" i="14"/>
  <c r="AY269" i="14" s="1"/>
  <c r="AU17" i="14"/>
  <c r="AX17" i="14" s="1"/>
  <c r="AV250" i="14"/>
  <c r="AY250" i="14" s="1"/>
  <c r="AV220" i="14"/>
  <c r="AY220" i="14" s="1"/>
  <c r="AV210" i="14"/>
  <c r="AY210" i="14" s="1"/>
  <c r="AV200" i="14"/>
  <c r="AY200" i="14" s="1"/>
  <c r="AV180" i="14"/>
  <c r="AY180" i="14" s="1"/>
  <c r="AV150" i="14"/>
  <c r="AY150" i="14" s="1"/>
  <c r="AV140" i="14"/>
  <c r="AY140" i="14" s="1"/>
  <c r="AV120" i="14"/>
  <c r="AY120" i="14" s="1"/>
  <c r="AV70" i="14"/>
  <c r="AY70" i="14" s="1"/>
  <c r="AV40" i="14"/>
  <c r="AY40" i="14" s="1"/>
  <c r="AV30" i="14"/>
  <c r="AY30" i="14" s="1"/>
  <c r="AR261" i="14"/>
  <c r="AR263" i="14" s="1"/>
  <c r="AR264" i="14" s="1"/>
  <c r="AW249" i="14"/>
  <c r="AW129" i="14"/>
  <c r="AV122" i="14"/>
  <c r="AY122" i="14" s="1"/>
  <c r="AU103" i="14"/>
  <c r="AX103" i="14" s="1"/>
  <c r="AU83" i="14"/>
  <c r="AX83" i="14" s="1"/>
  <c r="AU24" i="14"/>
  <c r="AX24" i="14" s="1"/>
  <c r="AU269" i="14"/>
  <c r="AX269" i="14" s="1"/>
  <c r="AV233" i="14"/>
  <c r="AY233" i="14" s="1"/>
  <c r="AV223" i="14"/>
  <c r="AY223" i="14" s="1"/>
  <c r="AV203" i="14"/>
  <c r="AY203" i="14" s="1"/>
  <c r="AV193" i="14"/>
  <c r="AY193" i="14" s="1"/>
  <c r="AV183" i="14"/>
  <c r="AY183" i="14" s="1"/>
  <c r="AV163" i="14"/>
  <c r="AY163" i="14" s="1"/>
  <c r="AV153" i="14"/>
  <c r="AY153" i="14" s="1"/>
  <c r="AV123" i="14"/>
  <c r="AY123" i="14" s="1"/>
  <c r="AV103" i="14"/>
  <c r="AV83" i="14"/>
  <c r="AY83" i="14" s="1"/>
  <c r="AV53" i="14"/>
  <c r="AV23" i="14"/>
  <c r="AY23" i="14" s="1"/>
  <c r="AU185" i="14"/>
  <c r="AX185" i="14" s="1"/>
  <c r="AU175" i="14"/>
  <c r="AX175" i="14" s="1"/>
  <c r="AU125" i="14"/>
  <c r="AX125" i="14" s="1"/>
  <c r="AU85" i="14"/>
  <c r="AX85" i="14" s="1"/>
  <c r="AU55" i="14"/>
  <c r="AX55" i="14" s="1"/>
  <c r="AU45" i="14"/>
  <c r="AX45" i="14" s="1"/>
  <c r="AU25" i="14"/>
  <c r="AX25" i="14" s="1"/>
  <c r="AU122" i="14"/>
  <c r="AX122" i="14" s="1"/>
  <c r="AU112" i="14"/>
  <c r="AX112" i="14" s="1"/>
  <c r="AV92" i="14"/>
  <c r="AY92" i="14" s="1"/>
  <c r="AU53" i="14"/>
  <c r="AX53" i="14" s="1"/>
  <c r="AV33" i="14"/>
  <c r="AY33" i="14" s="1"/>
  <c r="AV29" i="14"/>
  <c r="AY29" i="14" s="1"/>
  <c r="AW187" i="14"/>
  <c r="AW135" i="14"/>
  <c r="L135" i="14"/>
  <c r="AU162" i="14"/>
  <c r="AX162" i="14" s="1"/>
  <c r="AV131" i="14"/>
  <c r="AY131" i="14" s="1"/>
  <c r="AV52" i="14"/>
  <c r="AY52" i="14" s="1"/>
  <c r="AU33" i="14"/>
  <c r="AX33" i="14" s="1"/>
  <c r="AW76" i="14"/>
  <c r="L76" i="14"/>
  <c r="AW130" i="14"/>
  <c r="AU191" i="14"/>
  <c r="AX191" i="14" s="1"/>
  <c r="AU181" i="14"/>
  <c r="AX181" i="14" s="1"/>
  <c r="AV161" i="14"/>
  <c r="AV151" i="14"/>
  <c r="AY151" i="14" s="1"/>
  <c r="AU131" i="14"/>
  <c r="AX131" i="14" s="1"/>
  <c r="AV81" i="14"/>
  <c r="AU62" i="14"/>
  <c r="AX62" i="14" s="1"/>
  <c r="AU230" i="14"/>
  <c r="AX230" i="14" s="1"/>
  <c r="AV190" i="14"/>
  <c r="AY190" i="14" s="1"/>
  <c r="AU161" i="14"/>
  <c r="AX161" i="14" s="1"/>
  <c r="AU151" i="14"/>
  <c r="AX151" i="14" s="1"/>
  <c r="AV130" i="14"/>
  <c r="AY130" i="14" s="1"/>
  <c r="AU81" i="14"/>
  <c r="AX81" i="14" s="1"/>
  <c r="L154" i="14"/>
  <c r="AY154" i="14" s="1"/>
  <c r="AW154" i="14"/>
  <c r="AU27" i="14"/>
  <c r="AX27" i="14" s="1"/>
  <c r="AV26" i="14"/>
  <c r="AY26" i="14" s="1"/>
  <c r="AV260" i="14"/>
  <c r="AY260" i="14" s="1"/>
  <c r="AL261" i="14"/>
  <c r="AL263" i="14" s="1"/>
  <c r="AW21" i="14"/>
  <c r="L21" i="14"/>
  <c r="AV31" i="14"/>
  <c r="AY31" i="14" s="1"/>
  <c r="AV47" i="14"/>
  <c r="AY47" i="14" s="1"/>
  <c r="AP261" i="14"/>
  <c r="AW223" i="14"/>
  <c r="AV50" i="14"/>
  <c r="AY50" i="14" s="1"/>
  <c r="AV79" i="14"/>
  <c r="AY79" i="14" s="1"/>
  <c r="AU258" i="14"/>
  <c r="AX258" i="14" s="1"/>
  <c r="AU169" i="14"/>
  <c r="AX169" i="14" s="1"/>
  <c r="AU109" i="14"/>
  <c r="AX109" i="14" s="1"/>
  <c r="AU79" i="14"/>
  <c r="AX79" i="14" s="1"/>
  <c r="AV247" i="14"/>
  <c r="AY247" i="14" s="1"/>
  <c r="AV227" i="14"/>
  <c r="AY227" i="14" s="1"/>
  <c r="AU198" i="14"/>
  <c r="AX198" i="14" s="1"/>
  <c r="AV108" i="14"/>
  <c r="AY108" i="14" s="1"/>
  <c r="AU237" i="14"/>
  <c r="AX237" i="14" s="1"/>
  <c r="AU217" i="14"/>
  <c r="AX217" i="14" s="1"/>
  <c r="AV197" i="14"/>
  <c r="AY197" i="14" s="1"/>
  <c r="AU148" i="14"/>
  <c r="AX148" i="14" s="1"/>
  <c r="AV137" i="14"/>
  <c r="AY137" i="14" s="1"/>
  <c r="AW132" i="14"/>
  <c r="L132" i="14"/>
  <c r="AX260" i="14"/>
  <c r="L155" i="14"/>
  <c r="AW155" i="14"/>
  <c r="AV35" i="14"/>
  <c r="AY35" i="14" s="1"/>
  <c r="AV61" i="14"/>
  <c r="AW54" i="14"/>
  <c r="AU251" i="14"/>
  <c r="AX251" i="14" s="1"/>
  <c r="AV77" i="14"/>
  <c r="AF261" i="14"/>
  <c r="AF263" i="14" s="1"/>
  <c r="L71" i="14"/>
  <c r="AW71" i="14"/>
  <c r="AW93" i="14"/>
  <c r="AV60" i="14"/>
  <c r="AY60" i="14" s="1"/>
  <c r="AU41" i="14"/>
  <c r="AX41" i="14" s="1"/>
  <c r="AU228" i="14"/>
  <c r="AX228" i="14" s="1"/>
  <c r="AV208" i="14"/>
  <c r="AY208" i="14" s="1"/>
  <c r="AV198" i="14"/>
  <c r="AY198" i="14" s="1"/>
  <c r="AU99" i="14"/>
  <c r="AX99" i="14" s="1"/>
  <c r="AV237" i="14"/>
  <c r="AY237" i="14" s="1"/>
  <c r="AU247" i="14"/>
  <c r="AX247" i="14" s="1"/>
  <c r="AW192" i="14"/>
  <c r="AW194" i="14"/>
  <c r="AU270" i="14"/>
  <c r="AX270" i="14" s="1"/>
  <c r="AV229" i="14"/>
  <c r="AY229" i="14" s="1"/>
  <c r="AU180" i="14"/>
  <c r="AX180" i="14" s="1"/>
  <c r="AV170" i="14"/>
  <c r="AY170" i="14" s="1"/>
  <c r="AV129" i="14"/>
  <c r="AY129" i="14" s="1"/>
  <c r="AV90" i="14"/>
  <c r="AY90" i="14" s="1"/>
  <c r="AV42" i="14"/>
  <c r="AY42" i="14" s="1"/>
  <c r="AV32" i="14"/>
  <c r="AY32" i="14" s="1"/>
  <c r="AU23" i="14"/>
  <c r="AX23" i="14" s="1"/>
  <c r="AW206" i="14"/>
  <c r="AW186" i="14"/>
  <c r="AW106" i="14"/>
  <c r="AU239" i="14"/>
  <c r="AX239" i="14" s="1"/>
  <c r="AU229" i="14"/>
  <c r="AX229" i="14" s="1"/>
  <c r="AV199" i="14"/>
  <c r="AY199" i="14" s="1"/>
  <c r="AV139" i="14"/>
  <c r="AY139" i="14" s="1"/>
  <c r="AU129" i="14"/>
  <c r="AX129" i="14" s="1"/>
  <c r="AU110" i="14"/>
  <c r="AX110" i="14" s="1"/>
  <c r="AU90" i="14"/>
  <c r="AX90" i="14" s="1"/>
  <c r="AU80" i="14"/>
  <c r="AX80" i="14" s="1"/>
  <c r="AV51" i="14"/>
  <c r="AY51" i="14" s="1"/>
  <c r="AU42" i="14"/>
  <c r="AX42" i="14" s="1"/>
  <c r="AU32" i="14"/>
  <c r="AX32" i="14" s="1"/>
  <c r="AV22" i="14"/>
  <c r="AY22" i="14" s="1"/>
  <c r="AV16" i="14"/>
  <c r="AY16" i="14" s="1"/>
  <c r="AU242" i="14"/>
  <c r="AX242" i="14" s="1"/>
  <c r="AU202" i="14"/>
  <c r="AX202" i="14" s="1"/>
  <c r="AU192" i="14"/>
  <c r="AX192" i="14" s="1"/>
  <c r="AU172" i="14"/>
  <c r="AX172" i="14" s="1"/>
  <c r="AU132" i="14"/>
  <c r="AX132" i="14" s="1"/>
  <c r="AU82" i="14"/>
  <c r="AX82" i="14" s="1"/>
  <c r="AU72" i="14"/>
  <c r="AX72" i="14" s="1"/>
  <c r="AV258" i="14"/>
  <c r="AY258" i="14" s="1"/>
  <c r="AV248" i="14"/>
  <c r="AY248" i="14" s="1"/>
  <c r="AV228" i="14"/>
  <c r="AY228" i="14" s="1"/>
  <c r="AV218" i="14"/>
  <c r="AY218" i="14" s="1"/>
  <c r="AV188" i="14"/>
  <c r="AY188" i="14" s="1"/>
  <c r="AV158" i="14"/>
  <c r="AY158" i="14" s="1"/>
  <c r="AV148" i="14"/>
  <c r="AY148" i="14" s="1"/>
  <c r="AV128" i="14"/>
  <c r="AY128" i="14" s="1"/>
  <c r="AV48" i="14"/>
  <c r="AY48" i="14" s="1"/>
  <c r="AW165" i="14"/>
  <c r="AW145" i="14"/>
  <c r="AW85" i="14"/>
  <c r="AW65" i="14"/>
  <c r="AW171" i="14"/>
  <c r="AW251" i="14"/>
  <c r="AA313" i="14"/>
  <c r="AV238" i="14"/>
  <c r="AY238" i="14" s="1"/>
  <c r="AU199" i="14"/>
  <c r="AX199" i="14" s="1"/>
  <c r="AU189" i="14"/>
  <c r="AX189" i="14" s="1"/>
  <c r="AU179" i="14"/>
  <c r="AX179" i="14" s="1"/>
  <c r="AU139" i="14"/>
  <c r="AX139" i="14" s="1"/>
  <c r="AV109" i="14"/>
  <c r="AU61" i="14"/>
  <c r="AX61" i="14" s="1"/>
  <c r="AU51" i="14"/>
  <c r="AX51" i="14" s="1"/>
  <c r="AV241" i="14"/>
  <c r="AY241" i="14" s="1"/>
  <c r="AV231" i="14"/>
  <c r="AY231" i="14" s="1"/>
  <c r="AV191" i="14"/>
  <c r="AY191" i="14" s="1"/>
  <c r="AV171" i="14"/>
  <c r="AY171" i="14" s="1"/>
  <c r="AV101" i="14"/>
  <c r="AV91" i="14"/>
  <c r="AY91" i="14" s="1"/>
  <c r="AU243" i="14"/>
  <c r="AX243" i="14" s="1"/>
  <c r="AU233" i="14"/>
  <c r="AX233" i="14" s="1"/>
  <c r="AU123" i="14"/>
  <c r="AX123" i="14" s="1"/>
  <c r="AU93" i="14"/>
  <c r="AX93" i="14" s="1"/>
  <c r="AU73" i="14"/>
  <c r="AX73" i="14" s="1"/>
  <c r="AU63" i="14"/>
  <c r="AX63" i="14" s="1"/>
  <c r="AV256" i="14"/>
  <c r="AY256" i="14" s="1"/>
  <c r="AU207" i="14"/>
  <c r="AX207" i="14" s="1"/>
  <c r="AV167" i="14"/>
  <c r="AY167" i="14" s="1"/>
  <c r="J261" i="14"/>
  <c r="J263" i="14" s="1"/>
  <c r="AU246" i="14"/>
  <c r="AX246" i="14" s="1"/>
  <c r="AU226" i="14"/>
  <c r="AX226" i="14" s="1"/>
  <c r="AV246" i="14"/>
  <c r="AY246" i="14" s="1"/>
  <c r="AU197" i="14"/>
  <c r="AX197" i="14" s="1"/>
  <c r="AW50" i="14"/>
  <c r="AV206" i="14"/>
  <c r="AY206" i="14" s="1"/>
  <c r="AU195" i="14"/>
  <c r="AX195" i="14" s="1"/>
  <c r="AW255" i="14"/>
  <c r="AW75" i="14"/>
  <c r="AW43" i="14"/>
  <c r="AW73" i="14"/>
  <c r="L73" i="14"/>
  <c r="AW232" i="14"/>
  <c r="X313" i="14"/>
  <c r="AV271" i="14"/>
  <c r="AY271" i="14" s="1"/>
  <c r="AV245" i="14"/>
  <c r="AY245" i="14" s="1"/>
  <c r="AU196" i="14"/>
  <c r="AX196" i="14" s="1"/>
  <c r="AU167" i="14"/>
  <c r="AX167" i="14" s="1"/>
  <c r="AU137" i="14"/>
  <c r="AX137" i="14" s="1"/>
  <c r="AV78" i="14"/>
  <c r="AU69" i="14"/>
  <c r="AX69" i="14" s="1"/>
  <c r="AU21" i="14"/>
  <c r="AX21" i="14" s="1"/>
  <c r="AV240" i="14"/>
  <c r="AY240" i="14" s="1"/>
  <c r="AW242" i="14"/>
  <c r="AW22" i="14"/>
  <c r="AI313" i="14"/>
  <c r="AI315" i="14" s="1"/>
  <c r="AU245" i="14"/>
  <c r="AX245" i="14" s="1"/>
  <c r="AU235" i="14"/>
  <c r="AX235" i="14" s="1"/>
  <c r="AU215" i="14"/>
  <c r="AX215" i="14" s="1"/>
  <c r="AV176" i="14"/>
  <c r="AY176" i="14" s="1"/>
  <c r="AU78" i="14"/>
  <c r="AX78" i="14" s="1"/>
  <c r="AV68" i="14"/>
  <c r="AY68" i="14" s="1"/>
  <c r="W261" i="14"/>
  <c r="W263" i="14" s="1"/>
  <c r="AC261" i="14"/>
  <c r="AC263" i="14" s="1"/>
  <c r="AI261" i="14"/>
  <c r="AI263" i="14" s="1"/>
  <c r="AJ313" i="14"/>
  <c r="AV254" i="14"/>
  <c r="AY254" i="14" s="1"/>
  <c r="AV224" i="14"/>
  <c r="AY224" i="14" s="1"/>
  <c r="AU205" i="14"/>
  <c r="AX205" i="14" s="1"/>
  <c r="AU126" i="14"/>
  <c r="AX126" i="14" s="1"/>
  <c r="L115" i="14"/>
  <c r="AW233" i="14"/>
  <c r="AL313" i="14"/>
  <c r="AL315" i="14" s="1"/>
  <c r="AG313" i="14"/>
  <c r="AU244" i="14"/>
  <c r="AX244" i="14" s="1"/>
  <c r="AU214" i="14"/>
  <c r="AX214" i="14" s="1"/>
  <c r="AV175" i="14"/>
  <c r="AY175" i="14" s="1"/>
  <c r="AV165" i="14"/>
  <c r="AY165" i="14" s="1"/>
  <c r="AV135" i="14"/>
  <c r="AV106" i="14"/>
  <c r="AY106" i="14" s="1"/>
  <c r="AV243" i="14"/>
  <c r="AY243" i="14" s="1"/>
  <c r="AV213" i="14"/>
  <c r="AY213" i="14" s="1"/>
  <c r="AU165" i="14"/>
  <c r="AX165" i="14" s="1"/>
  <c r="AO313" i="14"/>
  <c r="AO315" i="14" s="1"/>
  <c r="AU255" i="14"/>
  <c r="AX255" i="14" s="1"/>
  <c r="AU225" i="14"/>
  <c r="AX225" i="14" s="1"/>
  <c r="AV195" i="14"/>
  <c r="AY195" i="14" s="1"/>
  <c r="AV97" i="14"/>
  <c r="AV49" i="14"/>
  <c r="AY49" i="14" s="1"/>
  <c r="AV214" i="14"/>
  <c r="AY214" i="14" s="1"/>
  <c r="AV185" i="14"/>
  <c r="AY185" i="14" s="1"/>
  <c r="AU97" i="14"/>
  <c r="AX97" i="14" s="1"/>
  <c r="AU49" i="14"/>
  <c r="AX49" i="14" s="1"/>
  <c r="AW53" i="14"/>
  <c r="AW124" i="14"/>
  <c r="AW104" i="14"/>
  <c r="AW84" i="14"/>
  <c r="AU223" i="14"/>
  <c r="AX223" i="14" s="1"/>
  <c r="AU106" i="14"/>
  <c r="AX106" i="14" s="1"/>
  <c r="AV20" i="14"/>
  <c r="AY20" i="14" s="1"/>
  <c r="AU120" i="14"/>
  <c r="AX120" i="14" s="1"/>
  <c r="AV226" i="14"/>
  <c r="AY226" i="14" s="1"/>
  <c r="AV222" i="14"/>
  <c r="AY222" i="14" s="1"/>
  <c r="AU48" i="14"/>
  <c r="AX48" i="14" s="1"/>
  <c r="AV239" i="14"/>
  <c r="AY239" i="14" s="1"/>
  <c r="AV119" i="14"/>
  <c r="AY119" i="14" s="1"/>
  <c r="AU31" i="14"/>
  <c r="AX31" i="14" s="1"/>
  <c r="AW120" i="14"/>
  <c r="AW60" i="14"/>
  <c r="BB208" i="14"/>
  <c r="BB207" i="14" s="1"/>
  <c r="AW234" i="14"/>
  <c r="AU193" i="14"/>
  <c r="AX193" i="14" s="1"/>
  <c r="AV124" i="14"/>
  <c r="AY124" i="14" s="1"/>
  <c r="AU95" i="14"/>
  <c r="AX95" i="14" s="1"/>
  <c r="AV76" i="14"/>
  <c r="AW119" i="14"/>
  <c r="AW59" i="14"/>
  <c r="Q261" i="14"/>
  <c r="Q263" i="14" s="1"/>
  <c r="AV211" i="14"/>
  <c r="AY211" i="14" s="1"/>
  <c r="AV192" i="14"/>
  <c r="AY192" i="14" s="1"/>
  <c r="AV182" i="14"/>
  <c r="AY182" i="14" s="1"/>
  <c r="AV133" i="14"/>
  <c r="AY133" i="14" s="1"/>
  <c r="AV94" i="14"/>
  <c r="AY94" i="14" s="1"/>
  <c r="AW198" i="14"/>
  <c r="AW138" i="14"/>
  <c r="AW118" i="14"/>
  <c r="AU135" i="14"/>
  <c r="AX135" i="14" s="1"/>
  <c r="AU96" i="14"/>
  <c r="AX96" i="14" s="1"/>
  <c r="AV58" i="14"/>
  <c r="AY58" i="14" s="1"/>
  <c r="AU200" i="14"/>
  <c r="AX200" i="14" s="1"/>
  <c r="AU140" i="14"/>
  <c r="AX140" i="14" s="1"/>
  <c r="AV216" i="14"/>
  <c r="AY216" i="14" s="1"/>
  <c r="AV46" i="14"/>
  <c r="AY46" i="14" s="1"/>
  <c r="AF313" i="14"/>
  <c r="AF315" i="14" s="1"/>
  <c r="AU115" i="14"/>
  <c r="AX115" i="14" s="1"/>
  <c r="AU67" i="14"/>
  <c r="AX67" i="14" s="1"/>
  <c r="AV209" i="14"/>
  <c r="AY209" i="14" s="1"/>
  <c r="AV169" i="14"/>
  <c r="AY169" i="14" s="1"/>
  <c r="AV69" i="14"/>
  <c r="AY69" i="14" s="1"/>
  <c r="AU201" i="14"/>
  <c r="AX201" i="14" s="1"/>
  <c r="AU171" i="14"/>
  <c r="AX171" i="14" s="1"/>
  <c r="AU111" i="14"/>
  <c r="AX111" i="14" s="1"/>
  <c r="AW200" i="14"/>
  <c r="AW140" i="14"/>
  <c r="AW100" i="14"/>
  <c r="AP313" i="14"/>
  <c r="AU212" i="14"/>
  <c r="AX212" i="14" s="1"/>
  <c r="AU105" i="14"/>
  <c r="AX105" i="14" s="1"/>
  <c r="AW219" i="14"/>
  <c r="AW99" i="14"/>
  <c r="AW39" i="14"/>
  <c r="AM313" i="14"/>
  <c r="AV104" i="14"/>
  <c r="AY104" i="14" s="1"/>
  <c r="AV17" i="14"/>
  <c r="AY17" i="14" s="1"/>
  <c r="AU241" i="14"/>
  <c r="AX241" i="14" s="1"/>
  <c r="AU231" i="14"/>
  <c r="AX231" i="14" s="1"/>
  <c r="AU221" i="14"/>
  <c r="AX221" i="14" s="1"/>
  <c r="AU211" i="14"/>
  <c r="AX211" i="14" s="1"/>
  <c r="AU182" i="14"/>
  <c r="AX182" i="14" s="1"/>
  <c r="AV162" i="14"/>
  <c r="AY162" i="14" s="1"/>
  <c r="AU153" i="14"/>
  <c r="AX153" i="14" s="1"/>
  <c r="AU133" i="14"/>
  <c r="AX133" i="14" s="1"/>
  <c r="AV113" i="14"/>
  <c r="AY113" i="14" s="1"/>
  <c r="AU94" i="14"/>
  <c r="AX94" i="14" s="1"/>
  <c r="AV65" i="14"/>
  <c r="AY65" i="14" s="1"/>
  <c r="AV28" i="14"/>
  <c r="AY28" i="14" s="1"/>
  <c r="AV18" i="14"/>
  <c r="AY18" i="14" s="1"/>
  <c r="AU248" i="14"/>
  <c r="AX248" i="14" s="1"/>
  <c r="AU218" i="14"/>
  <c r="AX218" i="14" s="1"/>
  <c r="AU208" i="14"/>
  <c r="AX208" i="14" s="1"/>
  <c r="AU18" i="14"/>
  <c r="AX18" i="14" s="1"/>
  <c r="AV64" i="14"/>
  <c r="AY64" i="14" s="1"/>
  <c r="AV54" i="14"/>
  <c r="AY54" i="14" s="1"/>
  <c r="AW217" i="14"/>
  <c r="AW177" i="14"/>
  <c r="AW157" i="14"/>
  <c r="AW137" i="14"/>
  <c r="AW117" i="14"/>
  <c r="AW77" i="14"/>
  <c r="AW57" i="14"/>
  <c r="AW260" i="14"/>
  <c r="AU213" i="14"/>
  <c r="AX213" i="14" s="1"/>
  <c r="AU155" i="14"/>
  <c r="AX155" i="14" s="1"/>
  <c r="AV67" i="14"/>
  <c r="AY67" i="14" s="1"/>
  <c r="AU30" i="14"/>
  <c r="AX30" i="14" s="1"/>
  <c r="AU170" i="14"/>
  <c r="AX170" i="14" s="1"/>
  <c r="AV236" i="14"/>
  <c r="AY236" i="14" s="1"/>
  <c r="AW121" i="14"/>
  <c r="AU164" i="14"/>
  <c r="AX164" i="14" s="1"/>
  <c r="AV95" i="14"/>
  <c r="AY95" i="14" s="1"/>
  <c r="AU58" i="14"/>
  <c r="AX58" i="14" s="1"/>
  <c r="AU39" i="14"/>
  <c r="AX39" i="14" s="1"/>
  <c r="AV249" i="14"/>
  <c r="AY249" i="14" s="1"/>
  <c r="AV39" i="14"/>
  <c r="AY39" i="14" s="1"/>
  <c r="AW220" i="14"/>
  <c r="AW20" i="14"/>
  <c r="AW112" i="14"/>
  <c r="AW173" i="14"/>
  <c r="L313" i="14"/>
  <c r="AU183" i="14"/>
  <c r="AX183" i="14" s="1"/>
  <c r="AV66" i="14"/>
  <c r="AY66" i="14" s="1"/>
  <c r="AV19" i="14"/>
  <c r="AY19" i="14" s="1"/>
  <c r="AW30" i="14"/>
  <c r="AW82" i="14"/>
  <c r="U14" i="14"/>
  <c r="AW235" i="14"/>
  <c r="Q313" i="14"/>
  <c r="Q315" i="14" s="1"/>
  <c r="AV259" i="14"/>
  <c r="AY259" i="14" s="1"/>
  <c r="AV230" i="14"/>
  <c r="AY230" i="14" s="1"/>
  <c r="AV181" i="14"/>
  <c r="AV152" i="14"/>
  <c r="AY152" i="14" s="1"/>
  <c r="AU143" i="14"/>
  <c r="AX143" i="14" s="1"/>
  <c r="AU113" i="14"/>
  <c r="AX113" i="14" s="1"/>
  <c r="AV257" i="14"/>
  <c r="AY257" i="14" s="1"/>
  <c r="AV217" i="14"/>
  <c r="AY217" i="14" s="1"/>
  <c r="AU219" i="14"/>
  <c r="AX219" i="14" s="1"/>
  <c r="AU209" i="14"/>
  <c r="AX209" i="14" s="1"/>
  <c r="AU149" i="14"/>
  <c r="AX149" i="14" s="1"/>
  <c r="AU119" i="14"/>
  <c r="AX119" i="14" s="1"/>
  <c r="AW256" i="14"/>
  <c r="AW176" i="14"/>
  <c r="AW36" i="14"/>
  <c r="O313" i="14"/>
  <c r="N313" i="14"/>
  <c r="N315" i="14" s="1"/>
  <c r="N316" i="14" s="1"/>
  <c r="BB286" i="14"/>
  <c r="BB285" i="14" s="1"/>
  <c r="BB247" i="14"/>
  <c r="BB246" i="14" s="1"/>
  <c r="AW49" i="14"/>
  <c r="O261" i="14"/>
  <c r="BB59" i="14"/>
  <c r="AV118" i="14"/>
  <c r="AY118" i="14" s="1"/>
  <c r="AV88" i="14"/>
  <c r="AY88" i="14" s="1"/>
  <c r="AV38" i="14"/>
  <c r="AY38" i="14" s="1"/>
  <c r="AV221" i="14"/>
  <c r="AY221" i="14" s="1"/>
  <c r="AV71" i="14"/>
  <c r="AU203" i="14"/>
  <c r="AX203" i="14" s="1"/>
  <c r="AU173" i="14"/>
  <c r="AX173" i="14" s="1"/>
  <c r="AU163" i="14"/>
  <c r="AX163" i="14" s="1"/>
  <c r="BB150" i="14"/>
  <c r="AW19" i="14"/>
  <c r="N261" i="14"/>
  <c r="N263" i="14" s="1"/>
  <c r="AW229" i="14"/>
  <c r="BB45" i="14"/>
  <c r="AU232" i="14"/>
  <c r="AX232" i="14" s="1"/>
  <c r="AV201" i="14"/>
  <c r="AY201" i="14" s="1"/>
  <c r="AW127" i="14"/>
  <c r="AW167" i="14"/>
  <c r="AW98" i="14"/>
  <c r="AW103" i="14"/>
  <c r="AW203" i="14"/>
  <c r="AU253" i="14"/>
  <c r="AX253" i="14" s="1"/>
  <c r="BB27" i="14"/>
  <c r="AV80" i="14"/>
  <c r="AY80" i="14" s="1"/>
  <c r="AW128" i="14"/>
  <c r="AW179" i="14"/>
  <c r="AW185" i="14"/>
  <c r="AW227" i="14"/>
  <c r="AW247" i="14"/>
  <c r="AV99" i="14"/>
  <c r="AY99" i="14" s="1"/>
  <c r="AW67" i="14"/>
  <c r="AW239" i="14"/>
  <c r="AW204" i="14"/>
  <c r="AU71" i="14"/>
  <c r="AX71" i="14" s="1"/>
  <c r="AW162" i="14"/>
  <c r="AW228" i="14"/>
  <c r="AU250" i="14"/>
  <c r="AX250" i="14" s="1"/>
  <c r="AU240" i="14"/>
  <c r="AX240" i="14" s="1"/>
  <c r="AU50" i="14"/>
  <c r="AX50" i="14" s="1"/>
  <c r="AU40" i="14"/>
  <c r="AX40" i="14" s="1"/>
  <c r="AV196" i="14"/>
  <c r="AY196" i="14" s="1"/>
  <c r="AV186" i="14"/>
  <c r="AY186" i="14" s="1"/>
  <c r="AV166" i="14"/>
  <c r="AY166" i="14" s="1"/>
  <c r="AV156" i="14"/>
  <c r="AY156" i="14" s="1"/>
  <c r="AV146" i="14"/>
  <c r="AY146" i="14" s="1"/>
  <c r="AV136" i="14"/>
  <c r="AY136" i="14" s="1"/>
  <c r="AV126" i="14"/>
  <c r="AY126" i="14" s="1"/>
  <c r="AV96" i="14"/>
  <c r="AY96" i="14" s="1"/>
  <c r="AV56" i="14"/>
  <c r="AY56" i="14" s="1"/>
  <c r="AU98" i="14"/>
  <c r="AX98" i="14" s="1"/>
  <c r="AV234" i="14"/>
  <c r="AY234" i="14" s="1"/>
  <c r="AV194" i="14"/>
  <c r="AY194" i="14" s="1"/>
  <c r="AV134" i="14"/>
  <c r="AY134" i="14" s="1"/>
  <c r="AW89" i="14"/>
  <c r="AU88" i="14"/>
  <c r="AX88" i="14" s="1"/>
  <c r="AV244" i="14"/>
  <c r="AY244" i="14" s="1"/>
  <c r="AV204" i="14"/>
  <c r="AY204" i="14" s="1"/>
  <c r="AV184" i="14"/>
  <c r="AY184" i="14" s="1"/>
  <c r="AV164" i="14"/>
  <c r="AY164" i="14" s="1"/>
  <c r="AW148" i="14"/>
  <c r="AV177" i="14"/>
  <c r="AY177" i="14" s="1"/>
  <c r="AV147" i="14"/>
  <c r="AY147" i="14" s="1"/>
  <c r="AV117" i="14"/>
  <c r="AY117" i="14" s="1"/>
  <c r="AV107" i="14"/>
  <c r="AY107" i="14" s="1"/>
  <c r="AV87" i="14"/>
  <c r="AY87" i="14" s="1"/>
  <c r="AV37" i="14"/>
  <c r="AU259" i="14"/>
  <c r="AX259" i="14" s="1"/>
  <c r="AU249" i="14"/>
  <c r="AX249" i="14" s="1"/>
  <c r="AU29" i="14"/>
  <c r="AX29" i="14" s="1"/>
  <c r="AU19" i="14"/>
  <c r="AX19" i="14" s="1"/>
  <c r="AW109" i="14"/>
  <c r="AW208" i="14"/>
  <c r="AV232" i="14"/>
  <c r="AY232" i="14" s="1"/>
  <c r="AV202" i="14"/>
  <c r="AY202" i="14" s="1"/>
  <c r="AV132" i="14"/>
  <c r="AV102" i="14"/>
  <c r="AY102" i="14" s="1"/>
  <c r="AW27" i="14"/>
  <c r="AW66" i="14"/>
  <c r="AW139" i="14"/>
  <c r="AW149" i="14"/>
  <c r="AV255" i="14"/>
  <c r="AY255" i="14" s="1"/>
  <c r="AV225" i="14"/>
  <c r="AY225" i="14" s="1"/>
  <c r="AV215" i="14"/>
  <c r="AY215" i="14" s="1"/>
  <c r="AV205" i="14"/>
  <c r="AY205" i="14" s="1"/>
  <c r="AV155" i="14"/>
  <c r="AV145" i="14"/>
  <c r="AY145" i="14" s="1"/>
  <c r="AV115" i="14"/>
  <c r="AV85" i="14"/>
  <c r="AY85" i="14" s="1"/>
  <c r="AV55" i="14"/>
  <c r="AU257" i="14"/>
  <c r="AX257" i="14" s="1"/>
  <c r="AU227" i="14"/>
  <c r="AX227" i="14" s="1"/>
  <c r="AU187" i="14"/>
  <c r="AX187" i="14" s="1"/>
  <c r="AU177" i="14"/>
  <c r="AX177" i="14" s="1"/>
  <c r="AU157" i="14"/>
  <c r="AX157" i="14" s="1"/>
  <c r="AU147" i="14"/>
  <c r="AX147" i="14" s="1"/>
  <c r="AU127" i="14"/>
  <c r="AX127" i="14" s="1"/>
  <c r="AU117" i="14"/>
  <c r="AX117" i="14" s="1"/>
  <c r="AU87" i="14"/>
  <c r="AX87" i="14" s="1"/>
  <c r="AU77" i="14"/>
  <c r="AX77" i="14" s="1"/>
  <c r="AU37" i="14"/>
  <c r="AX37" i="14" s="1"/>
  <c r="AW26" i="14"/>
  <c r="AW143" i="14"/>
  <c r="AW244" i="14"/>
  <c r="AU216" i="14"/>
  <c r="AX216" i="14" s="1"/>
  <c r="AU156" i="14"/>
  <c r="AX156" i="14" s="1"/>
  <c r="AU66" i="14"/>
  <c r="AX66" i="14" s="1"/>
  <c r="AV252" i="14"/>
  <c r="AY252" i="14" s="1"/>
  <c r="AV142" i="14"/>
  <c r="AY142" i="14" s="1"/>
  <c r="AW37" i="14"/>
  <c r="AW184" i="14"/>
  <c r="AW238" i="14"/>
  <c r="AW182" i="14"/>
  <c r="BB194" i="14"/>
  <c r="AW80" i="14"/>
  <c r="AU186" i="14"/>
  <c r="AX186" i="14" s="1"/>
  <c r="AU136" i="14"/>
  <c r="AX136" i="14" s="1"/>
  <c r="AU56" i="14"/>
  <c r="AX56" i="14" s="1"/>
  <c r="AV242" i="14"/>
  <c r="AY242" i="14" s="1"/>
  <c r="AV212" i="14"/>
  <c r="AY212" i="14" s="1"/>
  <c r="AV172" i="14"/>
  <c r="AY172" i="14" s="1"/>
  <c r="AV112" i="14"/>
  <c r="AW81" i="14"/>
  <c r="AW125" i="14"/>
  <c r="BB267" i="14"/>
  <c r="BB266" i="14" s="1"/>
  <c r="H3" i="28"/>
  <c r="BB273" i="14"/>
  <c r="BB272" i="14" s="1"/>
  <c r="AF316" i="14"/>
  <c r="BB280" i="14"/>
  <c r="BB279" i="14" s="1"/>
  <c r="BB300" i="14"/>
  <c r="BB299" i="14" s="1"/>
  <c r="BB69" i="14"/>
  <c r="BB200" i="14"/>
  <c r="BB199" i="14" s="1"/>
  <c r="BB17" i="14"/>
  <c r="BB14" i="14" s="1"/>
  <c r="BB127" i="14"/>
  <c r="BB156" i="14"/>
  <c r="BB222" i="14"/>
  <c r="BB221" i="14" s="1"/>
  <c r="BB291" i="14"/>
  <c r="BB290" i="14" s="1"/>
  <c r="AY138" i="14"/>
  <c r="AY174" i="14"/>
  <c r="AY149" i="14"/>
  <c r="AX178" i="14"/>
  <c r="AX146" i="14"/>
  <c r="AY74" i="14"/>
  <c r="AY63" i="14"/>
  <c r="AX46" i="14"/>
  <c r="L53" i="14"/>
  <c r="AY144" i="14"/>
  <c r="AX141" i="14"/>
  <c r="AU176" i="14"/>
  <c r="AX176" i="14" s="1"/>
  <c r="AU174" i="14"/>
  <c r="AX174" i="14" s="1"/>
  <c r="AU160" i="14"/>
  <c r="AX160" i="14" s="1"/>
  <c r="AU158" i="14"/>
  <c r="AX158" i="14" s="1"/>
  <c r="AU144" i="14"/>
  <c r="AX144" i="14" s="1"/>
  <c r="AU142" i="14"/>
  <c r="AX142" i="14" s="1"/>
  <c r="AU124" i="14"/>
  <c r="AX124" i="14" s="1"/>
  <c r="AU108" i="14"/>
  <c r="AX108" i="14" s="1"/>
  <c r="AU92" i="14"/>
  <c r="AX92" i="14" s="1"/>
  <c r="AY77" i="14"/>
  <c r="AU76" i="14"/>
  <c r="AX76" i="14" s="1"/>
  <c r="AU60" i="14"/>
  <c r="AX60" i="14" s="1"/>
  <c r="AY45" i="14"/>
  <c r="AU44" i="14"/>
  <c r="AX44" i="14" s="1"/>
  <c r="AU28" i="14"/>
  <c r="AX28" i="14" s="1"/>
  <c r="AU22" i="14"/>
  <c r="AX22" i="14" s="1"/>
  <c r="AU20" i="14"/>
  <c r="AX20" i="14" s="1"/>
  <c r="AV21" i="14"/>
  <c r="AU130" i="14"/>
  <c r="AX130" i="14" s="1"/>
  <c r="AW44" i="14"/>
  <c r="AW63" i="14"/>
  <c r="AW25" i="14"/>
  <c r="AW166" i="14"/>
  <c r="L81" i="14"/>
  <c r="AW131" i="14"/>
  <c r="AW52" i="14"/>
  <c r="L37" i="14"/>
  <c r="L143" i="14"/>
  <c r="AU268" i="14"/>
  <c r="AX268" i="14" s="1"/>
  <c r="AU16" i="14"/>
  <c r="AX16" i="14" s="1"/>
  <c r="AU254" i="14"/>
  <c r="AX254" i="14" s="1"/>
  <c r="AU252" i="14"/>
  <c r="AX252" i="14" s="1"/>
  <c r="AU238" i="14"/>
  <c r="AX238" i="14" s="1"/>
  <c r="AU236" i="14"/>
  <c r="AX236" i="14" s="1"/>
  <c r="AU222" i="14"/>
  <c r="AX222" i="14" s="1"/>
  <c r="AU220" i="14"/>
  <c r="AX220" i="14" s="1"/>
  <c r="AU206" i="14"/>
  <c r="AX206" i="14" s="1"/>
  <c r="AU204" i="14"/>
  <c r="AX204" i="14" s="1"/>
  <c r="AU190" i="14"/>
  <c r="AX190" i="14" s="1"/>
  <c r="AU188" i="14"/>
  <c r="AX188" i="14" s="1"/>
  <c r="AV173" i="14"/>
  <c r="AV168" i="14"/>
  <c r="AY168" i="14" s="1"/>
  <c r="AV159" i="14"/>
  <c r="AY159" i="14" s="1"/>
  <c r="AV157" i="14"/>
  <c r="AY157" i="14" s="1"/>
  <c r="AV143" i="14"/>
  <c r="AV141" i="14"/>
  <c r="AY141" i="14" s="1"/>
  <c r="AV121" i="14"/>
  <c r="AY121" i="14" s="1"/>
  <c r="AU118" i="14"/>
  <c r="AX118" i="14" s="1"/>
  <c r="AV116" i="14"/>
  <c r="AV114" i="14"/>
  <c r="AY114" i="14" s="1"/>
  <c r="AV105" i="14"/>
  <c r="AY105" i="14" s="1"/>
  <c r="AU102" i="14"/>
  <c r="AX102" i="14" s="1"/>
  <c r="AV100" i="14"/>
  <c r="AY100" i="14" s="1"/>
  <c r="AV98" i="14"/>
  <c r="AY98" i="14" s="1"/>
  <c r="AV89" i="14"/>
  <c r="AY89" i="14" s="1"/>
  <c r="AU86" i="14"/>
  <c r="AX86" i="14" s="1"/>
  <c r="AV84" i="14"/>
  <c r="AY84" i="14" s="1"/>
  <c r="AV82" i="14"/>
  <c r="AY82" i="14" s="1"/>
  <c r="AV75" i="14"/>
  <c r="AY75" i="14" s="1"/>
  <c r="AV73" i="14"/>
  <c r="AU70" i="14"/>
  <c r="AX70" i="14" s="1"/>
  <c r="AV59" i="14"/>
  <c r="AY59" i="14" s="1"/>
  <c r="AV57" i="14"/>
  <c r="AY57" i="14" s="1"/>
  <c r="AU54" i="14"/>
  <c r="AX54" i="14" s="1"/>
  <c r="AV43" i="14"/>
  <c r="AY43" i="14" s="1"/>
  <c r="AV41" i="14"/>
  <c r="AY41" i="14" s="1"/>
  <c r="AU38" i="14"/>
  <c r="AX38" i="14" s="1"/>
  <c r="AV36" i="14"/>
  <c r="AY36" i="14" s="1"/>
  <c r="AW72" i="14"/>
  <c r="T261" i="14"/>
  <c r="T263" i="14" s="1"/>
  <c r="AW122" i="14"/>
  <c r="L103" i="14"/>
  <c r="AW45" i="14"/>
  <c r="L173" i="14"/>
  <c r="AW136" i="14"/>
  <c r="L112" i="14"/>
  <c r="L97" i="14"/>
  <c r="AW111" i="14"/>
  <c r="AW102" i="14"/>
  <c r="AW86" i="14"/>
  <c r="L116" i="14"/>
  <c r="AW33" i="14"/>
  <c r="AW114" i="14"/>
  <c r="L55" i="14"/>
  <c r="AW270" i="14"/>
  <c r="AW178" i="14"/>
  <c r="AW146" i="14"/>
  <c r="AW144" i="14"/>
  <c r="L109" i="14"/>
  <c r="AW28" i="14"/>
  <c r="R14" i="14"/>
  <c r="AW79" i="14"/>
  <c r="AV253" i="14"/>
  <c r="AY253" i="14" s="1"/>
  <c r="AV251" i="14"/>
  <c r="AY251" i="14" s="1"/>
  <c r="AV187" i="14"/>
  <c r="AY187" i="14" s="1"/>
  <c r="AV178" i="14"/>
  <c r="AY178" i="14" s="1"/>
  <c r="AU168" i="14"/>
  <c r="AX168" i="14" s="1"/>
  <c r="AU166" i="14"/>
  <c r="AX166" i="14" s="1"/>
  <c r="AU159" i="14"/>
  <c r="AX159" i="14" s="1"/>
  <c r="AU152" i="14"/>
  <c r="AX152" i="14" s="1"/>
  <c r="AU150" i="14"/>
  <c r="AX150" i="14" s="1"/>
  <c r="AU145" i="14"/>
  <c r="AX145" i="14" s="1"/>
  <c r="AU121" i="14"/>
  <c r="AX121" i="14" s="1"/>
  <c r="AU116" i="14"/>
  <c r="AX116" i="14" s="1"/>
  <c r="AU107" i="14"/>
  <c r="AX107" i="14" s="1"/>
  <c r="AU100" i="14"/>
  <c r="AX100" i="14" s="1"/>
  <c r="AU91" i="14"/>
  <c r="AX91" i="14" s="1"/>
  <c r="AU89" i="14"/>
  <c r="AX89" i="14" s="1"/>
  <c r="AU84" i="14"/>
  <c r="AX84" i="14" s="1"/>
  <c r="AU75" i="14"/>
  <c r="AX75" i="14" s="1"/>
  <c r="AU68" i="14"/>
  <c r="AX68" i="14" s="1"/>
  <c r="AU59" i="14"/>
  <c r="AX59" i="14" s="1"/>
  <c r="AU57" i="14"/>
  <c r="AX57" i="14" s="1"/>
  <c r="AU52" i="14"/>
  <c r="AX52" i="14" s="1"/>
  <c r="AU43" i="14"/>
  <c r="AX43" i="14" s="1"/>
  <c r="AU36" i="14"/>
  <c r="AX36" i="14" s="1"/>
  <c r="AY78" i="14" l="1"/>
  <c r="AY103" i="14"/>
  <c r="AC264" i="14"/>
  <c r="AY101" i="14"/>
  <c r="AY61" i="14"/>
  <c r="AY81" i="14"/>
  <c r="U261" i="14"/>
  <c r="T264" i="14" s="1"/>
  <c r="T317" i="14" s="1"/>
  <c r="AI264" i="14"/>
  <c r="AY132" i="14"/>
  <c r="AR316" i="14"/>
  <c r="AR317" i="14" s="1"/>
  <c r="AY313" i="14"/>
  <c r="W264" i="14"/>
  <c r="W317" i="14" s="1"/>
  <c r="AY21" i="14"/>
  <c r="AY135" i="14"/>
  <c r="AX313" i="14"/>
  <c r="AU315" i="14"/>
  <c r="AX315" i="14" s="1"/>
  <c r="AY73" i="14"/>
  <c r="Z264" i="14"/>
  <c r="Z317" i="14" s="1"/>
  <c r="AV313" i="14"/>
  <c r="N264" i="14"/>
  <c r="N317" i="14" s="1"/>
  <c r="K316" i="14"/>
  <c r="AO264" i="14"/>
  <c r="AY155" i="14"/>
  <c r="AL316" i="14"/>
  <c r="R261" i="14"/>
  <c r="R313" i="14" s="1"/>
  <c r="Q316" i="14" s="1"/>
  <c r="AU316" i="14" s="1"/>
  <c r="AX316" i="14" s="1"/>
  <c r="AY109" i="14"/>
  <c r="AL264" i="14"/>
  <c r="AL317" i="14" s="1"/>
  <c r="AY76" i="14"/>
  <c r="AY161" i="14"/>
  <c r="L261" i="14"/>
  <c r="K264" i="14" s="1"/>
  <c r="K317" i="14" s="1"/>
  <c r="AO316" i="14"/>
  <c r="AO317" i="14" s="1"/>
  <c r="AF264" i="14"/>
  <c r="AF317" i="14" s="1"/>
  <c r="AY97" i="14"/>
  <c r="AY181" i="14"/>
  <c r="AC317" i="14"/>
  <c r="BB149" i="14"/>
  <c r="AI316" i="14"/>
  <c r="AY143" i="14"/>
  <c r="AY53" i="14"/>
  <c r="AY115" i="14"/>
  <c r="AY37" i="14"/>
  <c r="AY71" i="14"/>
  <c r="AY112" i="14"/>
  <c r="AY55" i="14"/>
  <c r="BB26" i="14"/>
  <c r="AU313" i="14"/>
  <c r="AY173" i="14"/>
  <c r="AV261" i="14"/>
  <c r="AY116" i="14"/>
  <c r="AU261" i="14"/>
  <c r="AU263" i="14"/>
  <c r="AX261" i="14"/>
  <c r="AX263" i="14" s="1"/>
  <c r="AI317" i="14" l="1"/>
  <c r="Q264" i="14"/>
  <c r="Q317" i="14" s="1"/>
  <c r="AY261" i="14"/>
  <c r="AU264" i="14" l="1"/>
  <c r="AU317" i="14"/>
  <c r="AX317" i="14" s="1"/>
  <c r="AX264" i="14"/>
</calcChain>
</file>

<file path=xl/sharedStrings.xml><?xml version="1.0" encoding="utf-8"?>
<sst xmlns="http://schemas.openxmlformats.org/spreadsheetml/2006/main" count="2439" uniqueCount="1445">
  <si>
    <t>PLANILHA DE MEDIÇÃO DOS SERVIÇOS EXECUTADOS</t>
  </si>
  <si>
    <t xml:space="preserve">VARIAÇÃO CONTRATUAL: </t>
  </si>
  <si>
    <t>SERVIÇOS EXECUTADOS EM QUANTITATIVO (SERV. PLANILHADOS E NÃO PLANILHADOS)</t>
  </si>
  <si>
    <t>CÓDIGO DO SERVIÇO</t>
  </si>
  <si>
    <t>DESCRIÇÃO DO SERVIÇO</t>
  </si>
  <si>
    <t>QUANTIDADE</t>
  </si>
  <si>
    <t>QUANTIDADE FINAL</t>
  </si>
  <si>
    <t>VALOR ORÇADO DO CONTRATO</t>
  </si>
  <si>
    <t>PERÍODO:</t>
  </si>
  <si>
    <t xml:space="preserve">PERÍODO:  </t>
  </si>
  <si>
    <t>ACUMULADO ATÉ 1ª MEDIÇÃO</t>
  </si>
  <si>
    <t>UNID.</t>
  </si>
  <si>
    <t>PLANILHA CONTRATUAL</t>
  </si>
  <si>
    <t>SEM DESCONTO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</si>
  <si>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</si>
  <si>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</si>
  <si>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</si>
  <si>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</si>
  <si>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</si>
  <si>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</si>
  <si>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COM DESCONTO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</si>
  <si>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</si>
  <si>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</si>
  <si>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</si>
  <si>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</si>
  <si>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</si>
  <si>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</si>
  <si>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</si>
  <si>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9ª MEDIÇÃO</t>
  </si>
  <si>
    <t>10ª MEDIÇÃO</t>
  </si>
  <si>
    <t>11ª MEDIÇÃO</t>
  </si>
  <si>
    <t>FILTRO</t>
  </si>
  <si>
    <t>PREÇO UNITÁRIO</t>
  </si>
  <si>
    <t>TOTAL (R$)</t>
  </si>
  <si>
    <t>SERVIÇOS TÉCNICOS</t>
  </si>
  <si>
    <t>M2</t>
  </si>
  <si>
    <t>ADMINISTRAÇÃO DA OBRA</t>
  </si>
  <si>
    <t>ADMINISTRAÇÃO - mão de obra mensalista</t>
  </si>
  <si>
    <t>ADMINISTRAÇÃO - equipamentos de proteção individual</t>
  </si>
  <si>
    <t>ADMINISTRAÇÃO - máquinas e ferramentas</t>
  </si>
  <si>
    <t>UN</t>
  </si>
  <si>
    <t>DESPESAS DIVERSAS</t>
  </si>
  <si>
    <t>010421U</t>
  </si>
  <si>
    <t>M3</t>
  </si>
  <si>
    <t>INSTALAÇÃO DO CANTEIRO DE OBRA</t>
  </si>
  <si>
    <t>INSTALAÇÃO PROVISÓRIA DE ÁGUA E ESGOTO</t>
  </si>
  <si>
    <t>15142.8.10.2</t>
  </si>
  <si>
    <t>15142.8.22.2</t>
  </si>
  <si>
    <t>M</t>
  </si>
  <si>
    <t>15142.8.22.3</t>
  </si>
  <si>
    <t>15152.8.9.19U</t>
  </si>
  <si>
    <t>13106.8.1.05U</t>
  </si>
  <si>
    <t>13106.8.1.06U</t>
  </si>
  <si>
    <t>13106.8.1.08U</t>
  </si>
  <si>
    <t>15141.8.30.2U</t>
  </si>
  <si>
    <t>16132.8.2.2</t>
  </si>
  <si>
    <t>16132.8.2.6</t>
  </si>
  <si>
    <t>TAPUMES E ALOJAMENTOS</t>
  </si>
  <si>
    <t>LOCAÇÃO DA OBRA</t>
  </si>
  <si>
    <t>02596.8.1.3U</t>
  </si>
  <si>
    <t>SERVIÇOS GERAIS</t>
  </si>
  <si>
    <t>INSTALAÇÃO DE PROTEÇÕES</t>
  </si>
  <si>
    <t>KG</t>
  </si>
  <si>
    <t>05060.8.11.01U</t>
  </si>
  <si>
    <t>16134.8.5.3U</t>
  </si>
  <si>
    <t>SERVIÇOS COMPLEMENTARES</t>
  </si>
  <si>
    <t>DIVERSOS</t>
  </si>
  <si>
    <t>10440.8.4.01U</t>
  </si>
  <si>
    <t>TOTAL SEM DESCONTO</t>
  </si>
  <si>
    <t>VALOR MEDIDO SEM DESCONTO</t>
  </si>
  <si>
    <t>VALOR ACUMULADO SEM DESCONTO</t>
  </si>
  <si>
    <t>VALOR À REALIZAR SEM DESCONTO</t>
  </si>
  <si>
    <t>MEDIDO</t>
  </si>
  <si>
    <t>TOTAL COM DESCONTO</t>
  </si>
  <si>
    <t>-</t>
  </si>
  <si>
    <t>VALOR MEDIDO COM DESCONTO</t>
  </si>
  <si>
    <t>VALOR ACUMULADO COM DESCONTO</t>
  </si>
  <si>
    <t>VALOR À REALIZAR COM DESCONTO</t>
  </si>
  <si>
    <t>DEMOLIÇÕES E RETIRADAS</t>
  </si>
  <si>
    <t>CARGA E TRANSPORTE MANUAL</t>
  </si>
  <si>
    <t>14515.8.12.2U</t>
  </si>
  <si>
    <t>14515.8.12.3U</t>
  </si>
  <si>
    <t>ANDAIMES E OUTROS</t>
  </si>
  <si>
    <t>SEGREGAÇÃO DE RESÍDUOS DA CONSTRUÇÃO CIVIL</t>
  </si>
  <si>
    <t>PINTURA</t>
  </si>
  <si>
    <t>TOTAL DO CONTRATO</t>
  </si>
  <si>
    <t>TOTAL MEDIDO</t>
  </si>
  <si>
    <t>TOTAL ACUM.</t>
  </si>
  <si>
    <t>TOTAL À REALIZAR</t>
  </si>
  <si>
    <t>01010.8.3.01U</t>
  </si>
  <si>
    <t>01010.8.3.02U</t>
  </si>
  <si>
    <t>01010.8.3.04U</t>
  </si>
  <si>
    <t>01010.8.3.05U</t>
  </si>
  <si>
    <t>ADMINISTRAÇÃO - transportes, refeições e prêmio assiduidade</t>
  </si>
  <si>
    <t>01010.8.1.02U</t>
  </si>
  <si>
    <t>INSTALAÇÃO PROVISÓRIA - QUADROS PARCIAIS E DISTRIBUIÇÃO</t>
  </si>
  <si>
    <t>01520.8.1.19U</t>
  </si>
  <si>
    <t>M2XKM</t>
  </si>
  <si>
    <t>REVESTIMENTOS DE TETOS</t>
  </si>
  <si>
    <t>FORROS</t>
  </si>
  <si>
    <t>INSTALAÇÕES ELÉTRICAS E TELEFONIA</t>
  </si>
  <si>
    <t>171705U</t>
  </si>
  <si>
    <t>17001.8.2.14U</t>
  </si>
  <si>
    <t>17001.8.2.15U</t>
  </si>
  <si>
    <t>17001.8.2.16U</t>
  </si>
  <si>
    <t>LIMPEZA DE OBRA</t>
  </si>
  <si>
    <t>01730.8.1.10U</t>
  </si>
  <si>
    <t>LIMPEZA FINAL</t>
  </si>
  <si>
    <t>Planilhado</t>
  </si>
  <si>
    <t>Família</t>
  </si>
  <si>
    <t>15141.8.30.6U</t>
  </si>
  <si>
    <t xml:space="preserve">PERÍODO: </t>
  </si>
  <si>
    <t>COM DESCONTO              (APLICADO NO VALOR TOTAL)</t>
  </si>
  <si>
    <t>MÊS</t>
  </si>
  <si>
    <t>15150.8.3.11U</t>
  </si>
  <si>
    <t>15900.8.1.10U</t>
  </si>
  <si>
    <t>13105.8.8.05U</t>
  </si>
  <si>
    <t>16110.8.1.100U</t>
  </si>
  <si>
    <t>16120.8.7.077U</t>
  </si>
  <si>
    <t>16135.8.4.02U</t>
  </si>
  <si>
    <t>16135.8.4.06U</t>
  </si>
  <si>
    <t>16300.8.1.10U</t>
  </si>
  <si>
    <t>1708422U</t>
  </si>
  <si>
    <t>1708423U</t>
  </si>
  <si>
    <t>1708424U</t>
  </si>
  <si>
    <t>1712522U</t>
  </si>
  <si>
    <t>171360U</t>
  </si>
  <si>
    <t>171361U</t>
  </si>
  <si>
    <t>17150445U</t>
  </si>
  <si>
    <t>173118U</t>
  </si>
  <si>
    <t>05060.8.12.01U</t>
  </si>
  <si>
    <t>171968U</t>
  </si>
  <si>
    <t>172295U</t>
  </si>
  <si>
    <t>01520.8.2.10U</t>
  </si>
  <si>
    <t>01520.8.2.12U</t>
  </si>
  <si>
    <t>02596.8.1.2U</t>
  </si>
  <si>
    <t>14515.8.10.01U</t>
  </si>
  <si>
    <t>01520.8.2.3U</t>
  </si>
  <si>
    <t>01520.8.2.7U</t>
  </si>
  <si>
    <t>01544.8.8.3U</t>
  </si>
  <si>
    <t>16134.8.13.1</t>
  </si>
  <si>
    <t>09115.8.11.229U</t>
  </si>
  <si>
    <t>09115.8.18.18U</t>
  </si>
  <si>
    <t>200920U</t>
  </si>
  <si>
    <t>01740.8.1.11U</t>
  </si>
  <si>
    <t>INSTALAÇÃO PROVISÓRIA - TELEFONIA</t>
  </si>
  <si>
    <t>UNXMES</t>
  </si>
  <si>
    <t>UNXKM</t>
  </si>
  <si>
    <t>020103U</t>
  </si>
  <si>
    <t>020116U</t>
  </si>
  <si>
    <t>020622U</t>
  </si>
  <si>
    <t>020630U</t>
  </si>
  <si>
    <t>02220.8.19.13U</t>
  </si>
  <si>
    <t>14515.8.1.3U</t>
  </si>
  <si>
    <t>14516.8.1.25U</t>
  </si>
  <si>
    <t>17001.8.10.01U</t>
  </si>
  <si>
    <t>17001.8.3.01U</t>
  </si>
  <si>
    <t>T</t>
  </si>
  <si>
    <t>PARCIAL SERVIÇOS - DIURNO</t>
  </si>
  <si>
    <t>VALOR PARCIAL DOS ITENS PLANILHADOS E NÃO PLANILHADOS COM DESCONTO E NÃO PLANILHADOS SEM DESCONTO - NOTURNO</t>
  </si>
  <si>
    <t>MEDIDO - DIURNO</t>
  </si>
  <si>
    <t>ACUM. - DIURNO</t>
  </si>
  <si>
    <t>À REALIZAR - DIURNO</t>
  </si>
  <si>
    <t>LEGENDA</t>
  </si>
  <si>
    <t>ITENS PLANILHADOS COM DESCONTO</t>
  </si>
  <si>
    <t>ITENS NÃO PLANILHADOS COM DESCONTO</t>
  </si>
  <si>
    <t>ITENS NÃO PLANILHADOS SEM DESCONTO</t>
  </si>
  <si>
    <t>ITENS  PLANILHADOS ADVINDOS</t>
  </si>
  <si>
    <t>FORAM EXECUTADOS SATISFATORIAMENTE OS SERVIÇOS A QUE SE REFERE ESTA MEDIÇÃO E ACEITOS PELO PRESENTE ATESTADO, CONFORME NOTA FISCAL ___________________.</t>
  </si>
  <si>
    <t>_____________________________________</t>
  </si>
  <si>
    <t>____________________________________________</t>
  </si>
  <si>
    <t>VALOR DE ACRÉSCIMO</t>
  </si>
  <si>
    <t>VALOR DE REDUÇÃO</t>
  </si>
  <si>
    <t>DATA: ______/______/______</t>
  </si>
  <si>
    <t>A SERVIÇO DO TRIBUNAL DE JUSTIÇA</t>
  </si>
  <si>
    <t>TJERJ - DGLOG - DEENG - DIFOB (DIVISÃO DE FISCALIZAÇÃO DE OBRAS)</t>
  </si>
  <si>
    <t>DIURNO</t>
  </si>
  <si>
    <t>NOTURNO</t>
  </si>
  <si>
    <t>LIMPEZA permanente da obra, barracão, vestiário e outros, incl.seleção de resíduos</t>
  </si>
  <si>
    <t>02210.8.8.90U</t>
  </si>
  <si>
    <t>020121U</t>
  </si>
  <si>
    <t>020146U</t>
  </si>
  <si>
    <t>020149U</t>
  </si>
  <si>
    <t>020159U</t>
  </si>
  <si>
    <t>020603U</t>
  </si>
  <si>
    <t>020612U</t>
  </si>
  <si>
    <t>020615U</t>
  </si>
  <si>
    <t>0206166U</t>
  </si>
  <si>
    <t>020616U</t>
  </si>
  <si>
    <t>020623U</t>
  </si>
  <si>
    <t>020628U</t>
  </si>
  <si>
    <t>020629U</t>
  </si>
  <si>
    <t>020631U</t>
  </si>
  <si>
    <t>020662U</t>
  </si>
  <si>
    <t>020663U</t>
  </si>
  <si>
    <t>020680U</t>
  </si>
  <si>
    <t>020681U</t>
  </si>
  <si>
    <t>020710U</t>
  </si>
  <si>
    <t>02220.8.1.2U</t>
  </si>
  <si>
    <t>02220.8.11.2</t>
  </si>
  <si>
    <t>02220.8.14.1</t>
  </si>
  <si>
    <t>02220.8.16.12U</t>
  </si>
  <si>
    <t>02220.8.19.1U</t>
  </si>
  <si>
    <t>02220.8.3.2</t>
  </si>
  <si>
    <t>02220.8.4.1</t>
  </si>
  <si>
    <t>02220.8.4.22U</t>
  </si>
  <si>
    <t>02220.8.4.30U</t>
  </si>
  <si>
    <t>02220.8.4.3U</t>
  </si>
  <si>
    <t>02220.8.6.1</t>
  </si>
  <si>
    <t>02220.8.7.13U</t>
  </si>
  <si>
    <t>02220.8.7.3</t>
  </si>
  <si>
    <t>02225.8.1.2U</t>
  </si>
  <si>
    <t>02225.8.1.3U</t>
  </si>
  <si>
    <t>02225.8.1.8U</t>
  </si>
  <si>
    <t>02225.8.2.1</t>
  </si>
  <si>
    <t>02225.8.6.4U</t>
  </si>
  <si>
    <t>02225.8.8.1</t>
  </si>
  <si>
    <t>02225.8.9.10U</t>
  </si>
  <si>
    <t>02226.8.1.02U</t>
  </si>
  <si>
    <t>02226.8.1.04U</t>
  </si>
  <si>
    <t>02226.8.3.02U</t>
  </si>
  <si>
    <t>02227.8.1.03U</t>
  </si>
  <si>
    <t>02227.8.1.05U</t>
  </si>
  <si>
    <t>02227.8.2.04U</t>
  </si>
  <si>
    <t>02227.8.3.051U</t>
  </si>
  <si>
    <t>15110.8.1.2</t>
  </si>
  <si>
    <t>15110.8.1.3</t>
  </si>
  <si>
    <t>15110.8.5.3</t>
  </si>
  <si>
    <t>15150.8.3.1U</t>
  </si>
  <si>
    <t>15150.8.3.3U</t>
  </si>
  <si>
    <t>15150.8.3.4U</t>
  </si>
  <si>
    <t>15155.8.6.122U</t>
  </si>
  <si>
    <t>15410.8.27.2</t>
  </si>
  <si>
    <t>15141.8.30.3U</t>
  </si>
  <si>
    <t>15141.8.30.5U</t>
  </si>
  <si>
    <t>15141.8.30.7U</t>
  </si>
  <si>
    <t>15141.8.30.8U</t>
  </si>
  <si>
    <t>16120.8.1.38U</t>
  </si>
  <si>
    <t>16120.8.1.55U</t>
  </si>
  <si>
    <t>16120.8.1.56U</t>
  </si>
  <si>
    <t>16120.8.1.58U</t>
  </si>
  <si>
    <t>16120.8.1.60U</t>
  </si>
  <si>
    <t>16120.8.11.07U</t>
  </si>
  <si>
    <t>16132.8.2.3</t>
  </si>
  <si>
    <t>16132.8.2.7</t>
  </si>
  <si>
    <t>16132.8.2.8</t>
  </si>
  <si>
    <t>16135.8.1.1</t>
  </si>
  <si>
    <t>16135.8.1.10U</t>
  </si>
  <si>
    <t>16135.8.1.11U</t>
  </si>
  <si>
    <t>16135.8.1.14</t>
  </si>
  <si>
    <t>16135.8.1.32</t>
  </si>
  <si>
    <t>16135.8.1.33</t>
  </si>
  <si>
    <t>16135.8.1.34</t>
  </si>
  <si>
    <t>16135.8.1.37U</t>
  </si>
  <si>
    <t>16135.8.1.38U</t>
  </si>
  <si>
    <t>16135.8.1.43U</t>
  </si>
  <si>
    <t>16143.8.2.9</t>
  </si>
  <si>
    <t>16143.8.6.12U</t>
  </si>
  <si>
    <t>17035.8.4.170U</t>
  </si>
  <si>
    <t>17035.8.4.203U</t>
  </si>
  <si>
    <t>1728212U</t>
  </si>
  <si>
    <t>16131.8.6.22U</t>
  </si>
  <si>
    <t>16132.8.7.33U</t>
  </si>
  <si>
    <t>16132.8.7.43U</t>
  </si>
  <si>
    <t>16132.8.7.53U</t>
  </si>
  <si>
    <t>16132.8.7.63U</t>
  </si>
  <si>
    <t>16132.8.7.73U</t>
  </si>
  <si>
    <t>16135.8.4.03U</t>
  </si>
  <si>
    <t>16136.8.4.1U</t>
  </si>
  <si>
    <t>171714U</t>
  </si>
  <si>
    <t>171945U</t>
  </si>
  <si>
    <t>171956U</t>
  </si>
  <si>
    <t>01520.8.2.11U</t>
  </si>
  <si>
    <t>01520.8.7.90U</t>
  </si>
  <si>
    <t>02825.8.12.3U</t>
  </si>
  <si>
    <t>02825.8.12.4U</t>
  </si>
  <si>
    <t>02825.8.12.7U</t>
  </si>
  <si>
    <t>02825.8.12.8U</t>
  </si>
  <si>
    <t>02315.8.1.9</t>
  </si>
  <si>
    <t>02315.8.1.99U</t>
  </si>
  <si>
    <t>02315.8.7.144U</t>
  </si>
  <si>
    <t>02315.8.7.14U</t>
  </si>
  <si>
    <t>030101U</t>
  </si>
  <si>
    <t>14515.8.10.02U</t>
  </si>
  <si>
    <t>14515.8.12.1U</t>
  </si>
  <si>
    <t>01544.8.8.4U</t>
  </si>
  <si>
    <t>02315.8.10.4U</t>
  </si>
  <si>
    <t>01544.8.1.4U</t>
  </si>
  <si>
    <t>01560.8.1.12U</t>
  </si>
  <si>
    <t>01560.8.1.14U</t>
  </si>
  <si>
    <t>01560.8.1.15U</t>
  </si>
  <si>
    <t>01560.8.1.1U</t>
  </si>
  <si>
    <t>02825.8.2.91U</t>
  </si>
  <si>
    <t>01544.8.5.11U</t>
  </si>
  <si>
    <t>01544.8.5.12U</t>
  </si>
  <si>
    <t>01544.8.5.14U</t>
  </si>
  <si>
    <t>01544.8.5.1U</t>
  </si>
  <si>
    <t>01544.8.5.73U</t>
  </si>
  <si>
    <t>01544.8.6.1U</t>
  </si>
  <si>
    <t>01544.8.6.7U</t>
  </si>
  <si>
    <t>01544.8.6.90U</t>
  </si>
  <si>
    <t>01544.8.7.2U</t>
  </si>
  <si>
    <t>01544.8.7.3U</t>
  </si>
  <si>
    <t>01544.8.7.4U</t>
  </si>
  <si>
    <t>01544.8.7.52U</t>
  </si>
  <si>
    <t>03140.8.1.1</t>
  </si>
  <si>
    <t>14515.8.1.94U</t>
  </si>
  <si>
    <t>14516.8.1.35U</t>
  </si>
  <si>
    <t>14210.8.7.25U</t>
  </si>
  <si>
    <t>22800.9.19.13U</t>
  </si>
  <si>
    <t>03110.8.1.7U</t>
  </si>
  <si>
    <t>03140.8.2.2</t>
  </si>
  <si>
    <t>03210.8.1.3U</t>
  </si>
  <si>
    <t>03310.8.1.21U</t>
  </si>
  <si>
    <t>03310.8.1.41U</t>
  </si>
  <si>
    <t>03310.8.13.1U</t>
  </si>
  <si>
    <t>04070.8.1.2</t>
  </si>
  <si>
    <t>03930.8.1.1U</t>
  </si>
  <si>
    <t>03931.8.18.80U</t>
  </si>
  <si>
    <t>17001.8.3.50U</t>
  </si>
  <si>
    <t>04090.8.2.1</t>
  </si>
  <si>
    <t>04090.8.3.14U</t>
  </si>
  <si>
    <t>04211.8.2.71U</t>
  </si>
  <si>
    <t>04221.8.1.141U</t>
  </si>
  <si>
    <t>04221.8.1.411U</t>
  </si>
  <si>
    <t>04221.8.1.41U</t>
  </si>
  <si>
    <t>04270.8.2.1U</t>
  </si>
  <si>
    <t>04085.8.1.1U</t>
  </si>
  <si>
    <t>04840.8.3.14U</t>
  </si>
  <si>
    <t>04840.8.3.85U</t>
  </si>
  <si>
    <t>04840.8.5.90U</t>
  </si>
  <si>
    <t>04840.8.5.93U</t>
  </si>
  <si>
    <t>04840.8.8.70U</t>
  </si>
  <si>
    <t>04840.8.8.75U</t>
  </si>
  <si>
    <t>070643U</t>
  </si>
  <si>
    <t>10615.8.2.12U</t>
  </si>
  <si>
    <t>10615.8.3.12U</t>
  </si>
  <si>
    <t>08210.8.2.20U</t>
  </si>
  <si>
    <t>08210.8.2.25U</t>
  </si>
  <si>
    <t>08210.8.22.90U</t>
  </si>
  <si>
    <t>08210.8.22.93U</t>
  </si>
  <si>
    <t>08210.8.25.85U</t>
  </si>
  <si>
    <t>08210.8.25.90U</t>
  </si>
  <si>
    <t>08210.8.25.92U</t>
  </si>
  <si>
    <t>08210.8.25.95U</t>
  </si>
  <si>
    <t>08210.8.25.97U</t>
  </si>
  <si>
    <t>08210.8.43.50U</t>
  </si>
  <si>
    <t>08210.8.8.31U</t>
  </si>
  <si>
    <t>08210.8.8.34U</t>
  </si>
  <si>
    <t>08550.8.4.90U</t>
  </si>
  <si>
    <t>08550.8.4.95U</t>
  </si>
  <si>
    <t>080305U</t>
  </si>
  <si>
    <t>080313U</t>
  </si>
  <si>
    <t>08210.8.8.90U</t>
  </si>
  <si>
    <t>08330.8.2.80U</t>
  </si>
  <si>
    <t>08710.8.9.11U</t>
  </si>
  <si>
    <t>09690.8.2.10U</t>
  </si>
  <si>
    <t>08210.8.8.19U</t>
  </si>
  <si>
    <t>08355.8.1.10U</t>
  </si>
  <si>
    <t>08355.8.4.90U</t>
  </si>
  <si>
    <t>08520.8.11.100U</t>
  </si>
  <si>
    <t>08520.8.11.101U</t>
  </si>
  <si>
    <t>08520.8.11.102U</t>
  </si>
  <si>
    <t>08520.8.11.103U</t>
  </si>
  <si>
    <t>08520.8.11.104U</t>
  </si>
  <si>
    <t>08520.8.11.105U</t>
  </si>
  <si>
    <t>08520.8.11.106U</t>
  </si>
  <si>
    <t>08520.8.11.107U</t>
  </si>
  <si>
    <t>08520.8.11.108U</t>
  </si>
  <si>
    <t>08520.8.11.90U</t>
  </si>
  <si>
    <t>08520.8.11.91U</t>
  </si>
  <si>
    <t>08520.8.11.92U</t>
  </si>
  <si>
    <t>08520.8.11.93U</t>
  </si>
  <si>
    <t>08520.8.11.94U</t>
  </si>
  <si>
    <t>08520.8.11.95U</t>
  </si>
  <si>
    <t>08520.8.11.96U</t>
  </si>
  <si>
    <t>08520.8.11.97U</t>
  </si>
  <si>
    <t>08520.8.11.98U</t>
  </si>
  <si>
    <t>08520.8.11.99U</t>
  </si>
  <si>
    <t>08520.8.3.12U</t>
  </si>
  <si>
    <t>08520.8.3.73U</t>
  </si>
  <si>
    <t>08520.8.3.90U</t>
  </si>
  <si>
    <t>08520.8.4.85U</t>
  </si>
  <si>
    <t>08520.8.12.22U</t>
  </si>
  <si>
    <t>090445U</t>
  </si>
  <si>
    <t>090466U</t>
  </si>
  <si>
    <t>09690.8.1.95U</t>
  </si>
  <si>
    <t>06110.8.5.90U</t>
  </si>
  <si>
    <t>09115.8.14.90U</t>
  </si>
  <si>
    <t>100101U</t>
  </si>
  <si>
    <t>07320.8.5.20U</t>
  </si>
  <si>
    <t>07320.8.5.21U</t>
  </si>
  <si>
    <t>07410.8.3.1</t>
  </si>
  <si>
    <t>07620.8.3.11U</t>
  </si>
  <si>
    <t>07620.8.3.15U</t>
  </si>
  <si>
    <t>07165.8.8.2U</t>
  </si>
  <si>
    <t>07165.8.9.1U</t>
  </si>
  <si>
    <t>110203U</t>
  </si>
  <si>
    <t>09500.8.11.95U</t>
  </si>
  <si>
    <t>09500.8.8.19U</t>
  </si>
  <si>
    <t>09500.8.8.4</t>
  </si>
  <si>
    <t>09500.8.8.90U</t>
  </si>
  <si>
    <t>09500.8.11.14U</t>
  </si>
  <si>
    <t>09705.8.12.4</t>
  </si>
  <si>
    <t>09705.8.12.44U</t>
  </si>
  <si>
    <t>1202077U</t>
  </si>
  <si>
    <t>120207U</t>
  </si>
  <si>
    <t>130347U</t>
  </si>
  <si>
    <t>09720.8.3.1</t>
  </si>
  <si>
    <t>09720.8.3.15U</t>
  </si>
  <si>
    <t>140214U</t>
  </si>
  <si>
    <t>01740.8.1.90U</t>
  </si>
  <si>
    <t>09750.8.3.70U</t>
  </si>
  <si>
    <t>1501055U</t>
  </si>
  <si>
    <t>03340.8.3.15U</t>
  </si>
  <si>
    <t>09605.8.4.1</t>
  </si>
  <si>
    <t>02753.8.1.16U</t>
  </si>
  <si>
    <t>09620.8.2.3</t>
  </si>
  <si>
    <t>09690.8.1.91U</t>
  </si>
  <si>
    <t>09706.8.3.95U</t>
  </si>
  <si>
    <t>10270.8.1.10U</t>
  </si>
  <si>
    <t>10270.8.1.130U</t>
  </si>
  <si>
    <t>02753.8.2.12U</t>
  </si>
  <si>
    <t>09286.8.7.91U</t>
  </si>
  <si>
    <t>09286.8.8.80U</t>
  </si>
  <si>
    <t>09606.8.4.20U</t>
  </si>
  <si>
    <t>09635.8.18.30U</t>
  </si>
  <si>
    <t>09635.8.19.90U</t>
  </si>
  <si>
    <t>09640.8.5.2U</t>
  </si>
  <si>
    <t>09706.8.7.92U</t>
  </si>
  <si>
    <t>150416U</t>
  </si>
  <si>
    <t>150489U</t>
  </si>
  <si>
    <t>03850.8.5.22U</t>
  </si>
  <si>
    <t>15138.8.13.14U</t>
  </si>
  <si>
    <t>15141.8.31.07U</t>
  </si>
  <si>
    <t>15141.8.20.7</t>
  </si>
  <si>
    <t>15141.8.24.7</t>
  </si>
  <si>
    <t>15141.8.4.7</t>
  </si>
  <si>
    <t>234707U</t>
  </si>
  <si>
    <t>13975.8.3.11U</t>
  </si>
  <si>
    <t>10440.8.5.011U</t>
  </si>
  <si>
    <t>10440.8.5.012U</t>
  </si>
  <si>
    <t>10440.8.5.013U</t>
  </si>
  <si>
    <t>10440.8.5.01U</t>
  </si>
  <si>
    <t>10440.8.5.02U</t>
  </si>
  <si>
    <t>10440.8.5.05U</t>
  </si>
  <si>
    <t>10440.8.5.077U</t>
  </si>
  <si>
    <t>13970.8.1.120U</t>
  </si>
  <si>
    <t>13975.8.4.01U</t>
  </si>
  <si>
    <t>13975.8.5.03U</t>
  </si>
  <si>
    <t>13975.8.8.02U</t>
  </si>
  <si>
    <t>13975.8.8.03U</t>
  </si>
  <si>
    <t>13975.8.9.01U</t>
  </si>
  <si>
    <t>160924U</t>
  </si>
  <si>
    <t>160990U</t>
  </si>
  <si>
    <t>16530.8.1.133U</t>
  </si>
  <si>
    <t>2327677U</t>
  </si>
  <si>
    <t>15150.8.3.2U</t>
  </si>
  <si>
    <t>15155.8.1.6</t>
  </si>
  <si>
    <t>15155.8.6.16U</t>
  </si>
  <si>
    <t>17001.8.11.09U</t>
  </si>
  <si>
    <t>17001.8.11.11U</t>
  </si>
  <si>
    <t>13106.8.1.144U</t>
  </si>
  <si>
    <t>16120.8.1.65U</t>
  </si>
  <si>
    <t>16310.8.1.055U</t>
  </si>
  <si>
    <t>17035.8.4.171UI</t>
  </si>
  <si>
    <t>17035.8.4.172UI</t>
  </si>
  <si>
    <t>1715722U</t>
  </si>
  <si>
    <t>1715723U</t>
  </si>
  <si>
    <t>1715724U</t>
  </si>
  <si>
    <t>1715725U</t>
  </si>
  <si>
    <t>04050.8.1.1</t>
  </si>
  <si>
    <t>04050.8.1.2</t>
  </si>
  <si>
    <t>04050.8.2.1U</t>
  </si>
  <si>
    <t>04050.8.2.2U</t>
  </si>
  <si>
    <t>15141.8.30.44U</t>
  </si>
  <si>
    <t>15141.8.30.55U</t>
  </si>
  <si>
    <t>16131.8.4.233U</t>
  </si>
  <si>
    <t>16131.8.4.244U</t>
  </si>
  <si>
    <t>16131.8.6.21U</t>
  </si>
  <si>
    <t>16131.8.6.27U</t>
  </si>
  <si>
    <t>16132.8.14.4</t>
  </si>
  <si>
    <t>16132.8.16.1</t>
  </si>
  <si>
    <t>16132.8.16.2</t>
  </si>
  <si>
    <t>16132.8.16.23U</t>
  </si>
  <si>
    <t>16132.8.16.24U</t>
  </si>
  <si>
    <t>16136.8.2.3</t>
  </si>
  <si>
    <t>17035.8.4.173UI</t>
  </si>
  <si>
    <t>17035.8.4.174UI</t>
  </si>
  <si>
    <t>17035.8.4.175UI</t>
  </si>
  <si>
    <t>17035.8.4.176UI</t>
  </si>
  <si>
    <t>17035.8.4.177UI</t>
  </si>
  <si>
    <t>17035.8.4.178UI</t>
  </si>
  <si>
    <t>17035.8.4.179UI</t>
  </si>
  <si>
    <t>17035.8.4.180UI</t>
  </si>
  <si>
    <t>17035.8.4.181UI</t>
  </si>
  <si>
    <t>17035.8.4.182UI</t>
  </si>
  <si>
    <t>17035.8.4.183UI</t>
  </si>
  <si>
    <t>17035.8.4.184UI</t>
  </si>
  <si>
    <t>17035.8.4.185UI</t>
  </si>
  <si>
    <t>17035.8.4.186UI</t>
  </si>
  <si>
    <t>17035.8.4.187UI</t>
  </si>
  <si>
    <t>17035.8.4.188UI</t>
  </si>
  <si>
    <t>17035.8.4.189UI</t>
  </si>
  <si>
    <t>17035.8.4.190UI</t>
  </si>
  <si>
    <t>17035.8.4.191UI</t>
  </si>
  <si>
    <t>17035.8.4.192UI</t>
  </si>
  <si>
    <t>17035.8.4.193UI</t>
  </si>
  <si>
    <t>17035.8.4.194UI</t>
  </si>
  <si>
    <t>17035.8.4.195UI</t>
  </si>
  <si>
    <t>17035.8.4.196UI</t>
  </si>
  <si>
    <t>17035.8.4.200UI</t>
  </si>
  <si>
    <t>17035.8.4.201UI</t>
  </si>
  <si>
    <t>13106.8.1.06U6U</t>
  </si>
  <si>
    <t>13106.8.1.077U</t>
  </si>
  <si>
    <t>13106.8.1.07U</t>
  </si>
  <si>
    <t>13106.8.1.09U</t>
  </si>
  <si>
    <t>13106.8.1.10U</t>
  </si>
  <si>
    <t>13106.8.1.111U</t>
  </si>
  <si>
    <t>13106.8.1.11U</t>
  </si>
  <si>
    <t>13106.8.1.122U</t>
  </si>
  <si>
    <t>13106.8.1.12U</t>
  </si>
  <si>
    <t>13106.8.1.133U</t>
  </si>
  <si>
    <t>13106.8.1.13U</t>
  </si>
  <si>
    <t>13106.8.1.14U</t>
  </si>
  <si>
    <t>13106.8.1.155U</t>
  </si>
  <si>
    <t>13106.8.1.15U</t>
  </si>
  <si>
    <t>16110.8.1.10U</t>
  </si>
  <si>
    <t>16110.8.1.111U</t>
  </si>
  <si>
    <t>16110.8.1.11U</t>
  </si>
  <si>
    <t>16120.8.1.39U</t>
  </si>
  <si>
    <t>16120.8.15.10</t>
  </si>
  <si>
    <t>16120.8.15.11</t>
  </si>
  <si>
    <t>16120.8.15.111U</t>
  </si>
  <si>
    <t>16120.8.15.12</t>
  </si>
  <si>
    <t>16120.8.15.122U</t>
  </si>
  <si>
    <t>16120.8.15.13</t>
  </si>
  <si>
    <t>16120.8.15.133U</t>
  </si>
  <si>
    <t>16120.8.15.14</t>
  </si>
  <si>
    <t>16120.8.15.144U</t>
  </si>
  <si>
    <t>16120.8.15.15</t>
  </si>
  <si>
    <t>16120.8.15.155U</t>
  </si>
  <si>
    <t>16120.8.15.3</t>
  </si>
  <si>
    <t>16120.8.15.33U</t>
  </si>
  <si>
    <t>16120.8.15.5</t>
  </si>
  <si>
    <t>16120.8.15.6</t>
  </si>
  <si>
    <t>16120.8.15.66U</t>
  </si>
  <si>
    <t>16120.8.15.7</t>
  </si>
  <si>
    <t>16120.8.15.77U</t>
  </si>
  <si>
    <t>16120.8.15.8</t>
  </si>
  <si>
    <t>16120.8.15.9</t>
  </si>
  <si>
    <t>17150455U</t>
  </si>
  <si>
    <t>1715045U</t>
  </si>
  <si>
    <t>1715046U</t>
  </si>
  <si>
    <t>1715047U</t>
  </si>
  <si>
    <t>17150488U</t>
  </si>
  <si>
    <t>1715048U</t>
  </si>
  <si>
    <t>17150499U</t>
  </si>
  <si>
    <t>1715049U</t>
  </si>
  <si>
    <t>16133.8.12.101U</t>
  </si>
  <si>
    <t>16133.8.12.102U</t>
  </si>
  <si>
    <t>16143.8.2.26U</t>
  </si>
  <si>
    <t>16143.8.2.31U</t>
  </si>
  <si>
    <t>16143.8.2.7</t>
  </si>
  <si>
    <t>16143.8.5.21U</t>
  </si>
  <si>
    <t>16143.8.5.7U</t>
  </si>
  <si>
    <t>16143.8.7.11U</t>
  </si>
  <si>
    <t>17125222U</t>
  </si>
  <si>
    <t>16134.8.14.1</t>
  </si>
  <si>
    <t>1713533U</t>
  </si>
  <si>
    <t>1728200U</t>
  </si>
  <si>
    <t>1728211U</t>
  </si>
  <si>
    <t>13105.8.4.188U</t>
  </si>
  <si>
    <t>13105.8.4.255U</t>
  </si>
  <si>
    <t>13105.8.4.256U</t>
  </si>
  <si>
    <t>13105.8.4.257U</t>
  </si>
  <si>
    <t>13105.8.5.144U</t>
  </si>
  <si>
    <t>13105.8.5.199U</t>
  </si>
  <si>
    <t>13105.8.5.32U</t>
  </si>
  <si>
    <t>16120.8.4.02U</t>
  </si>
  <si>
    <t>16120.8.4.03U</t>
  </si>
  <si>
    <t>16120.8.4.05U</t>
  </si>
  <si>
    <t>05060.8.11.011U</t>
  </si>
  <si>
    <t>16134.8.5.33U</t>
  </si>
  <si>
    <t>16134.8.6.17U</t>
  </si>
  <si>
    <t>16134.8.6.19U</t>
  </si>
  <si>
    <t>16134.8.6.20U</t>
  </si>
  <si>
    <t>16134.8.6.25U</t>
  </si>
  <si>
    <t>16134.8.6.299U</t>
  </si>
  <si>
    <t>16135.8.1.122U</t>
  </si>
  <si>
    <t>16135.8.1.13U</t>
  </si>
  <si>
    <t>16135.8.1.28U</t>
  </si>
  <si>
    <t>16135.8.4.08U</t>
  </si>
  <si>
    <t>171708U</t>
  </si>
  <si>
    <t>171752U</t>
  </si>
  <si>
    <t>171753U</t>
  </si>
  <si>
    <t>171754U</t>
  </si>
  <si>
    <t>171755U</t>
  </si>
  <si>
    <t>17176111U</t>
  </si>
  <si>
    <t>1717688U</t>
  </si>
  <si>
    <t>173010U</t>
  </si>
  <si>
    <t>173026U</t>
  </si>
  <si>
    <t>173031U</t>
  </si>
  <si>
    <t>173032U</t>
  </si>
  <si>
    <t>173043U</t>
  </si>
  <si>
    <t>173065U</t>
  </si>
  <si>
    <t>173090U</t>
  </si>
  <si>
    <t>1731033U</t>
  </si>
  <si>
    <t>173103U</t>
  </si>
  <si>
    <t>1731066U</t>
  </si>
  <si>
    <t>1731111U</t>
  </si>
  <si>
    <t>173111U</t>
  </si>
  <si>
    <t>173113U</t>
  </si>
  <si>
    <t>173114U</t>
  </si>
  <si>
    <t>1731188U</t>
  </si>
  <si>
    <t>173138U</t>
  </si>
  <si>
    <t>173139U</t>
  </si>
  <si>
    <t>173146U</t>
  </si>
  <si>
    <t>173151U</t>
  </si>
  <si>
    <t>1731644U</t>
  </si>
  <si>
    <t>173185U</t>
  </si>
  <si>
    <t>173186U</t>
  </si>
  <si>
    <t>173199U</t>
  </si>
  <si>
    <t>1732133U</t>
  </si>
  <si>
    <t>1732199U</t>
  </si>
  <si>
    <t>1732200U</t>
  </si>
  <si>
    <t>1732344U</t>
  </si>
  <si>
    <t>173234U</t>
  </si>
  <si>
    <t>173302U</t>
  </si>
  <si>
    <t>173316U</t>
  </si>
  <si>
    <t>173370U</t>
  </si>
  <si>
    <t>173520U</t>
  </si>
  <si>
    <t>1735244U</t>
  </si>
  <si>
    <t>173525U</t>
  </si>
  <si>
    <t>1735300U</t>
  </si>
  <si>
    <t>173530U</t>
  </si>
  <si>
    <t>173538U</t>
  </si>
  <si>
    <t>173546U</t>
  </si>
  <si>
    <t>173551U</t>
  </si>
  <si>
    <t>173553U</t>
  </si>
  <si>
    <t>16135.8.4.90U</t>
  </si>
  <si>
    <t>16143.8.5.22U</t>
  </si>
  <si>
    <t>16143.8.5.8U</t>
  </si>
  <si>
    <t>173106U</t>
  </si>
  <si>
    <t>173140U</t>
  </si>
  <si>
    <t>173303U</t>
  </si>
  <si>
    <t>173561U</t>
  </si>
  <si>
    <t>173562U</t>
  </si>
  <si>
    <t>16131.8.4.11U</t>
  </si>
  <si>
    <t>16131.8.6.033U</t>
  </si>
  <si>
    <t>16131.8.6.25U</t>
  </si>
  <si>
    <t>16132.8.2.08U</t>
  </si>
  <si>
    <t>16132.8.3.3</t>
  </si>
  <si>
    <t>16135.8.4.22U</t>
  </si>
  <si>
    <t>16136.8.4.6U</t>
  </si>
  <si>
    <t>16143.8.5.17U</t>
  </si>
  <si>
    <t>16143.8.5.6U</t>
  </si>
  <si>
    <t>16143.8.7.14U</t>
  </si>
  <si>
    <t>16145.8.5.133U</t>
  </si>
  <si>
    <t>16715.8.9.04U</t>
  </si>
  <si>
    <t>171732U</t>
  </si>
  <si>
    <t>171907U</t>
  </si>
  <si>
    <t>171917U</t>
  </si>
  <si>
    <t>171919U</t>
  </si>
  <si>
    <t>171949U</t>
  </si>
  <si>
    <t>171961U</t>
  </si>
  <si>
    <t>171994U</t>
  </si>
  <si>
    <t>171999U</t>
  </si>
  <si>
    <t>173008U</t>
  </si>
  <si>
    <t>173015U</t>
  </si>
  <si>
    <t>173018U</t>
  </si>
  <si>
    <t>173075U</t>
  </si>
  <si>
    <t>173348U</t>
  </si>
  <si>
    <t>173351U</t>
  </si>
  <si>
    <t>173383U</t>
  </si>
  <si>
    <t>174903U</t>
  </si>
  <si>
    <t>171601U</t>
  </si>
  <si>
    <t>17010.8.1.009UI</t>
  </si>
  <si>
    <t>17010.8.1.244U</t>
  </si>
  <si>
    <t>17010.8.1.999UI</t>
  </si>
  <si>
    <t>17010.8.2.01UI</t>
  </si>
  <si>
    <t>17010.8.2.02UI</t>
  </si>
  <si>
    <t>17010.8.2.03UI</t>
  </si>
  <si>
    <t>17010.8.2.20UI</t>
  </si>
  <si>
    <t>17010.8.2.21UI</t>
  </si>
  <si>
    <t>17010.8.2.30UI</t>
  </si>
  <si>
    <t>17010.8.2.32UI</t>
  </si>
  <si>
    <t>17010.8.2.34UI</t>
  </si>
  <si>
    <t>17010.8.2.36UI</t>
  </si>
  <si>
    <t>17010.8.2.37UI</t>
  </si>
  <si>
    <t>17010.8.2.38UI</t>
  </si>
  <si>
    <t>17010.8.4.45UI</t>
  </si>
  <si>
    <t>17001.8.3.44U</t>
  </si>
  <si>
    <t>17009.8.12.021U</t>
  </si>
  <si>
    <t>17009.8.12.02U</t>
  </si>
  <si>
    <t>17001.8.10.03U</t>
  </si>
  <si>
    <t>17001.8.10.05U</t>
  </si>
  <si>
    <t>17001.8.10.06U</t>
  </si>
  <si>
    <t>17001.8.2.13U</t>
  </si>
  <si>
    <t>17001.8.2.140U</t>
  </si>
  <si>
    <t>17001.8.2.150U</t>
  </si>
  <si>
    <t>17001.8.21.01U</t>
  </si>
  <si>
    <t>17001.8.21.03U</t>
  </si>
  <si>
    <t>17001.8.21.04U</t>
  </si>
  <si>
    <t>17001.8.21.05U</t>
  </si>
  <si>
    <t>17001.8.3.010U</t>
  </si>
  <si>
    <t>17001.8.3.020U</t>
  </si>
  <si>
    <t>17001.8.3.02U</t>
  </si>
  <si>
    <t>17001.8.6.310U</t>
  </si>
  <si>
    <t>17001.8.6.31U</t>
  </si>
  <si>
    <t>17003.8.4.03U</t>
  </si>
  <si>
    <t>17003.8.4.04U</t>
  </si>
  <si>
    <t>17003.8.4.05U</t>
  </si>
  <si>
    <t>17003.8.5.01U</t>
  </si>
  <si>
    <t>17003.8.7.0110U</t>
  </si>
  <si>
    <t>17003.8.7.011U</t>
  </si>
  <si>
    <t>17004.8.5.20U</t>
  </si>
  <si>
    <t>17006.8.08.03U</t>
  </si>
  <si>
    <t>17006.8.08.04U</t>
  </si>
  <si>
    <t>17006.8.10.04U</t>
  </si>
  <si>
    <t>17006.8.11.03U</t>
  </si>
  <si>
    <t>17006.8.11.10U</t>
  </si>
  <si>
    <t>17006.8.12.04U</t>
  </si>
  <si>
    <t>17006.8.12.08U</t>
  </si>
  <si>
    <t>17006.8.12.09U</t>
  </si>
  <si>
    <t>17007.8.6.01U</t>
  </si>
  <si>
    <t>17007.8.6.02U</t>
  </si>
  <si>
    <t>17007.8.6.03U</t>
  </si>
  <si>
    <t>17007.8.6.04U</t>
  </si>
  <si>
    <t>17007.8.6.05U</t>
  </si>
  <si>
    <t>17007.8.7.02U</t>
  </si>
  <si>
    <t>17007.8.7.04U</t>
  </si>
  <si>
    <t>17007.8.7.07U</t>
  </si>
  <si>
    <t>17007.8.7.11U</t>
  </si>
  <si>
    <t>17007.8.7.150U</t>
  </si>
  <si>
    <t>17007.8.7.154U</t>
  </si>
  <si>
    <t>17007.8.7.155U</t>
  </si>
  <si>
    <t>17007.8.7.16U</t>
  </si>
  <si>
    <t>17007.8.7.35U</t>
  </si>
  <si>
    <t>17008.8.1.14U</t>
  </si>
  <si>
    <t>17008.8.1.16U</t>
  </si>
  <si>
    <t>17008.8.1.28U</t>
  </si>
  <si>
    <t>17008.8.2.02U</t>
  </si>
  <si>
    <t>17008.8.2.03U</t>
  </si>
  <si>
    <t>17008.8.3.160U</t>
  </si>
  <si>
    <t>15144.8.23.09U</t>
  </si>
  <si>
    <t>15144.8.23.101U</t>
  </si>
  <si>
    <t>15144.8.23.2U</t>
  </si>
  <si>
    <t>15144.8.23.301U</t>
  </si>
  <si>
    <t>17001.8.11.02U</t>
  </si>
  <si>
    <t>17001.8.11.030U</t>
  </si>
  <si>
    <t>17001.8.11.05U</t>
  </si>
  <si>
    <t>17001.8.11.070U</t>
  </si>
  <si>
    <t>17001.8.4.399U</t>
  </si>
  <si>
    <t>17001.8.4.3U</t>
  </si>
  <si>
    <t>232099U</t>
  </si>
  <si>
    <t>15141.8.27.12</t>
  </si>
  <si>
    <t>15141.8.27.13</t>
  </si>
  <si>
    <t>15141.8.27.14</t>
  </si>
  <si>
    <t>15141.8.27.15</t>
  </si>
  <si>
    <t>15141.8.27.16</t>
  </si>
  <si>
    <t>160264U</t>
  </si>
  <si>
    <t>17001.8.13.02U</t>
  </si>
  <si>
    <t>17001.8.13.03U</t>
  </si>
  <si>
    <t>17001.8.13.04U</t>
  </si>
  <si>
    <t>17001.8.13.05U</t>
  </si>
  <si>
    <t>17001.8.13.06U</t>
  </si>
  <si>
    <t>17001.8.13.07U</t>
  </si>
  <si>
    <t>17001.8.13.08U</t>
  </si>
  <si>
    <t>17001.8.13.10U</t>
  </si>
  <si>
    <t>17001.8.13.11U</t>
  </si>
  <si>
    <t>17016.8.1.2U</t>
  </si>
  <si>
    <t>17020.8.1.45U</t>
  </si>
  <si>
    <t>17031.8.2.16U</t>
  </si>
  <si>
    <t>17031.8.2.30U</t>
  </si>
  <si>
    <t>17031.8.2.31U</t>
  </si>
  <si>
    <t>17031.8.2.32U</t>
  </si>
  <si>
    <t>17031.8.2.33U</t>
  </si>
  <si>
    <t>17031.8.2.34U</t>
  </si>
  <si>
    <t>17031.8.2.35U</t>
  </si>
  <si>
    <t>232295U</t>
  </si>
  <si>
    <t>17020.8.1.02U</t>
  </si>
  <si>
    <t>17020.8.1.03U</t>
  </si>
  <si>
    <t>17020.8.1.040U</t>
  </si>
  <si>
    <t>17020.8.1.04U</t>
  </si>
  <si>
    <t>17020.8.1.71U</t>
  </si>
  <si>
    <t>17020.8.1.72U</t>
  </si>
  <si>
    <t>17020.8.1.73U</t>
  </si>
  <si>
    <t>17020.8.1.76U</t>
  </si>
  <si>
    <t>17020.8.2.12U</t>
  </si>
  <si>
    <t>17020.8.2.13U</t>
  </si>
  <si>
    <t>17020.8.2.14U</t>
  </si>
  <si>
    <t>17020.8.2.22U</t>
  </si>
  <si>
    <t>181902U</t>
  </si>
  <si>
    <t>181903U</t>
  </si>
  <si>
    <t>181904U</t>
  </si>
  <si>
    <t>181907U</t>
  </si>
  <si>
    <t>233402U</t>
  </si>
  <si>
    <t>233403U</t>
  </si>
  <si>
    <t>233404U</t>
  </si>
  <si>
    <t>233414U</t>
  </si>
  <si>
    <t>17035.8.4.202U</t>
  </si>
  <si>
    <t>16132.8.3.4</t>
  </si>
  <si>
    <t>16134.8.5.2U</t>
  </si>
  <si>
    <t>16136.8.2.1</t>
  </si>
  <si>
    <t>16143.8.5.14U</t>
  </si>
  <si>
    <t>16143.8.5.90U</t>
  </si>
  <si>
    <t>16143.8.5.92U</t>
  </si>
  <si>
    <t>172296U</t>
  </si>
  <si>
    <t>173198U</t>
  </si>
  <si>
    <t>190514U</t>
  </si>
  <si>
    <t>190519U</t>
  </si>
  <si>
    <t>190537U</t>
  </si>
  <si>
    <t>190568U</t>
  </si>
  <si>
    <t>190569U</t>
  </si>
  <si>
    <t>190579U</t>
  </si>
  <si>
    <t>190726U</t>
  </si>
  <si>
    <t>191247U</t>
  </si>
  <si>
    <t>05060.8.11.02U</t>
  </si>
  <si>
    <t>16120.8.11.02U</t>
  </si>
  <si>
    <t>16143.8.7.12U</t>
  </si>
  <si>
    <t>190729U</t>
  </si>
  <si>
    <t>16131.8.6.02U</t>
  </si>
  <si>
    <t>16145.8.5.95U</t>
  </si>
  <si>
    <t>18001.8.1.02UI</t>
  </si>
  <si>
    <t>18002.8.1.01U</t>
  </si>
  <si>
    <t>18002.8.2.01U</t>
  </si>
  <si>
    <t>190829U</t>
  </si>
  <si>
    <t>190842U</t>
  </si>
  <si>
    <t>191504U</t>
  </si>
  <si>
    <t>191527U</t>
  </si>
  <si>
    <t>191550U</t>
  </si>
  <si>
    <t>191553U</t>
  </si>
  <si>
    <t>191562U</t>
  </si>
  <si>
    <t>1915700U</t>
  </si>
  <si>
    <t>191584U</t>
  </si>
  <si>
    <t>191588U</t>
  </si>
  <si>
    <t>191591U</t>
  </si>
  <si>
    <t>191593U</t>
  </si>
  <si>
    <t>190902U</t>
  </si>
  <si>
    <t>190903U</t>
  </si>
  <si>
    <t>190904U</t>
  </si>
  <si>
    <t>190922U</t>
  </si>
  <si>
    <t>190923U</t>
  </si>
  <si>
    <t>190924U</t>
  </si>
  <si>
    <t>190929U</t>
  </si>
  <si>
    <t>190942U</t>
  </si>
  <si>
    <t>020692U</t>
  </si>
  <si>
    <t>16120.8.28.05U</t>
  </si>
  <si>
    <t>172366U</t>
  </si>
  <si>
    <t>172374U</t>
  </si>
  <si>
    <t>172383U</t>
  </si>
  <si>
    <t>190515U</t>
  </si>
  <si>
    <t>191003U</t>
  </si>
  <si>
    <t>191004U</t>
  </si>
  <si>
    <t>191005U</t>
  </si>
  <si>
    <t>191090U</t>
  </si>
  <si>
    <t>09115.8.9.10</t>
  </si>
  <si>
    <t>09115.8.11.22U</t>
  </si>
  <si>
    <t>09906.8.3.1</t>
  </si>
  <si>
    <t>09115.8.10.85U</t>
  </si>
  <si>
    <t>09115.8.10.90U</t>
  </si>
  <si>
    <t>09115.8.14.1</t>
  </si>
  <si>
    <t>09115.8.14.2U</t>
  </si>
  <si>
    <t>09115.8.18.19U</t>
  </si>
  <si>
    <t>09115.8.9.8</t>
  </si>
  <si>
    <t>09115.8.9.02U</t>
  </si>
  <si>
    <t>09115.8.9.12</t>
  </si>
  <si>
    <t>200915U</t>
  </si>
  <si>
    <t>200916U</t>
  </si>
  <si>
    <t>2009200U</t>
  </si>
  <si>
    <t>200921U</t>
  </si>
  <si>
    <t>08810.8.3.14U</t>
  </si>
  <si>
    <t>08810.8.4.1</t>
  </si>
  <si>
    <t>10440.8.3.01U</t>
  </si>
  <si>
    <t>10440.8.3.02U</t>
  </si>
  <si>
    <t>10440.8.3.05U</t>
  </si>
  <si>
    <t>10440.8.3.90U</t>
  </si>
  <si>
    <t>10440.8.3.92U</t>
  </si>
  <si>
    <t>10440.8.3.95U</t>
  </si>
  <si>
    <t>10440.8.3.97U</t>
  </si>
  <si>
    <t>01740.8.2.82U</t>
  </si>
  <si>
    <t>MOVIMENTO DE TERRA</t>
  </si>
  <si>
    <t>ESCAVAÇÕES, CARGAS E TRANSPORTES</t>
  </si>
  <si>
    <t>ATERRO E COMPACTAÇÃO</t>
  </si>
  <si>
    <t>SERVIÇOS DIVERSOS (CIVIL)</t>
  </si>
  <si>
    <t>COBERTURA</t>
  </si>
  <si>
    <t>TELHAS</t>
  </si>
  <si>
    <t>ACABAMENTOS</t>
  </si>
  <si>
    <t>REVESTIMENTOS DE PAREDES EXTERNAS</t>
  </si>
  <si>
    <t>PÁRA-RAIOS</t>
  </si>
  <si>
    <t>PINTURA DE ESQUADRIAS METÁLICAS</t>
  </si>
  <si>
    <t>17001.8.2.21U</t>
  </si>
  <si>
    <t>10615.8.2.120U</t>
  </si>
  <si>
    <t>10615.8.3.120U</t>
  </si>
  <si>
    <t>09500.8.8.160U</t>
  </si>
  <si>
    <t>10270.8.1.900U</t>
  </si>
  <si>
    <t>15141.8.30.40U</t>
  </si>
  <si>
    <t>15141.8.30.50U</t>
  </si>
  <si>
    <t>16131.8.6.210U</t>
  </si>
  <si>
    <t>16132.8.2.20U</t>
  </si>
  <si>
    <t>16132.8.2.30U</t>
  </si>
  <si>
    <t>17035.8.4.1970U</t>
  </si>
  <si>
    <t>17035.8.4.1980U</t>
  </si>
  <si>
    <t>17035.8.4.1990U</t>
  </si>
  <si>
    <t>16120.8.1.380U</t>
  </si>
  <si>
    <t>16120.8.1.390U</t>
  </si>
  <si>
    <t>16120.8.11.070U</t>
  </si>
  <si>
    <t>16120.8.15.100U</t>
  </si>
  <si>
    <t>16120.8.15.110U</t>
  </si>
  <si>
    <t>16120.8.15.120U</t>
  </si>
  <si>
    <t>16120.8.15.130U</t>
  </si>
  <si>
    <t>16120.8.15.140U</t>
  </si>
  <si>
    <t>16120.8.15.150U</t>
  </si>
  <si>
    <t>16120.8.15.30U</t>
  </si>
  <si>
    <t>16120.8.15.50U</t>
  </si>
  <si>
    <t>16120.8.15.60U</t>
  </si>
  <si>
    <t>16120.8.15.70U</t>
  </si>
  <si>
    <t>16120.8.15.80U</t>
  </si>
  <si>
    <t>16120.8.15.90U</t>
  </si>
  <si>
    <t>16133.8.12.100U</t>
  </si>
  <si>
    <t>16133.8.12.109U</t>
  </si>
  <si>
    <t>17282111U</t>
  </si>
  <si>
    <t>05060.8.11.020U</t>
  </si>
  <si>
    <t>16131.8.6.240U</t>
  </si>
  <si>
    <t>16132.8.2.50U</t>
  </si>
  <si>
    <t>16135.8.1.4000U</t>
  </si>
  <si>
    <t>16135.8.1.400U</t>
  </si>
  <si>
    <t>16135.8.4.050U</t>
  </si>
  <si>
    <t>1722950U</t>
  </si>
  <si>
    <t>16145.8.5.220U</t>
  </si>
  <si>
    <t>16145.8.5.900U</t>
  </si>
  <si>
    <t>16145.8.5.910U</t>
  </si>
  <si>
    <t>16715.8.10.0110U</t>
  </si>
  <si>
    <t>1717020U</t>
  </si>
  <si>
    <t>1719680U</t>
  </si>
  <si>
    <t>15138.8.13.150U</t>
  </si>
  <si>
    <t>15138.8.13.170U</t>
  </si>
  <si>
    <t>15138.8.13.180U</t>
  </si>
  <si>
    <t>17020.8.1.470U</t>
  </si>
  <si>
    <t>17031.8.2.17U</t>
  </si>
  <si>
    <t>17031.8.2.36U</t>
  </si>
  <si>
    <t>16143.8.5.930U</t>
  </si>
  <si>
    <t>16143.8.5.940U</t>
  </si>
  <si>
    <t>19001.8.1.020U</t>
  </si>
  <si>
    <t>19001.8.1.030U</t>
  </si>
  <si>
    <t>19001.8.1.040U</t>
  </si>
  <si>
    <t>1913290U</t>
  </si>
  <si>
    <t>1913300U</t>
  </si>
  <si>
    <t>15141.8.30.30U</t>
  </si>
  <si>
    <t>16120.8.28.050U</t>
  </si>
  <si>
    <t>16131.8.4.120U</t>
  </si>
  <si>
    <t>16131.8.4.1330U</t>
  </si>
  <si>
    <t>16132.8.16.230U</t>
  </si>
  <si>
    <t>16136.8.2.30U</t>
  </si>
  <si>
    <t>16136.8.2.50U</t>
  </si>
  <si>
    <t>16143.8.5.140U</t>
  </si>
  <si>
    <t>1905150U</t>
  </si>
  <si>
    <t>1910060U</t>
  </si>
  <si>
    <t>1910070U</t>
  </si>
  <si>
    <t>1910210U</t>
  </si>
  <si>
    <t>1910290U</t>
  </si>
  <si>
    <t>191196U</t>
  </si>
  <si>
    <t>191197U</t>
  </si>
  <si>
    <t>1916500U</t>
  </si>
  <si>
    <t>1916510U</t>
  </si>
  <si>
    <t>1916520U</t>
  </si>
  <si>
    <t>1916530U</t>
  </si>
  <si>
    <t>1916540U</t>
  </si>
  <si>
    <t>2322880U</t>
  </si>
  <si>
    <t>09115.8.11.220U</t>
  </si>
  <si>
    <t>17035.8.4.171E</t>
  </si>
  <si>
    <t>17035.8.4.172E</t>
  </si>
  <si>
    <t>17035.8.4.204U</t>
  </si>
  <si>
    <t>17035.8.4.173E</t>
  </si>
  <si>
    <t>17035.8.4.174E</t>
  </si>
  <si>
    <t>17035.8.4.175E</t>
  </si>
  <si>
    <t>17035.8.4.176E</t>
  </si>
  <si>
    <t>17035.8.4.177E</t>
  </si>
  <si>
    <t>17035.8.4.178E</t>
  </si>
  <si>
    <t>17035.8.4.179E</t>
  </si>
  <si>
    <t>17035.8.4.180E</t>
  </si>
  <si>
    <t>17035.8.4.181E</t>
  </si>
  <si>
    <t>17035.8.4.182E</t>
  </si>
  <si>
    <t>17035.8.4.183E</t>
  </si>
  <si>
    <t>17035.8.4.184E</t>
  </si>
  <si>
    <t>17035.8.4.185E</t>
  </si>
  <si>
    <t>17035.8.4.186E</t>
  </si>
  <si>
    <t>17035.8.4.187E</t>
  </si>
  <si>
    <t>17035.8.4.188E</t>
  </si>
  <si>
    <t>17035.8.4.189E</t>
  </si>
  <si>
    <t>17035.8.4.190E</t>
  </si>
  <si>
    <t>17035.8.4.191E</t>
  </si>
  <si>
    <t>17035.8.4.192E</t>
  </si>
  <si>
    <t>17035.8.4.193E</t>
  </si>
  <si>
    <t>17035.8.4.194E</t>
  </si>
  <si>
    <t>17035.8.4.195E</t>
  </si>
  <si>
    <t>17035.8.4.196E</t>
  </si>
  <si>
    <t>17035.8.4.200E</t>
  </si>
  <si>
    <t>17035.8.4.201E</t>
  </si>
  <si>
    <t>17010.8.1.009E</t>
  </si>
  <si>
    <t>17010.8.1.99E</t>
  </si>
  <si>
    <t>17010.8.2.01E</t>
  </si>
  <si>
    <t>17010.8.2.02E</t>
  </si>
  <si>
    <t>17010.8.2.03E</t>
  </si>
  <si>
    <t>17010.8.2.20E</t>
  </si>
  <si>
    <t>17010.8.2.21E</t>
  </si>
  <si>
    <t>17010.8.2.30E</t>
  </si>
  <si>
    <t>17010.8.2.32E</t>
  </si>
  <si>
    <t>17010.8.2.34E</t>
  </si>
  <si>
    <t>17010.8.2.36E</t>
  </si>
  <si>
    <t>17010.8.2.37E</t>
  </si>
  <si>
    <t>17010.8.2.38E</t>
  </si>
  <si>
    <t>17010.8.4.45E</t>
  </si>
  <si>
    <t>18001.8.1.02E</t>
  </si>
  <si>
    <t>VALIDAÇÃO DE DADOS</t>
  </si>
  <si>
    <t>12ª MEDIÇÃO</t>
  </si>
  <si>
    <t>13ª MEDIÇÃO</t>
  </si>
  <si>
    <t>14ª MEDIÇÃO</t>
  </si>
  <si>
    <t>15ª MEDIÇÃO</t>
  </si>
  <si>
    <t>16ª MEDIÇÃO</t>
  </si>
  <si>
    <t>17ª MEDIÇÃO</t>
  </si>
  <si>
    <t>18ª MEDIÇÃO</t>
  </si>
  <si>
    <t>19ª MEDIÇÃO</t>
  </si>
  <si>
    <t>20ª MEDIÇÃO</t>
  </si>
  <si>
    <t>Arquiteta – CAU/RJ 52621-5</t>
  </si>
  <si>
    <t>Fiscal do Contrato</t>
  </si>
  <si>
    <t>02.102.000110.SER-U</t>
  </si>
  <si>
    <t>24.105.000920.SER-U</t>
  </si>
  <si>
    <t>05.108.000440.SER</t>
  </si>
  <si>
    <t>24.102.000955.SER-U</t>
  </si>
  <si>
    <t>24.102.000960.SER-U</t>
  </si>
  <si>
    <t>05.108.000905.SER-U</t>
  </si>
  <si>
    <t>17010.8.4.433UI</t>
  </si>
  <si>
    <t>17010.8.4.433E</t>
  </si>
  <si>
    <t>09.103.0000510.SER-U</t>
  </si>
  <si>
    <t xml:space="preserve">02.102.000224.SER-U </t>
  </si>
  <si>
    <t>09.105.000180.SER-U</t>
  </si>
  <si>
    <t>09.101.00030090.SER-U</t>
  </si>
  <si>
    <t>09.105.000090.SER-U</t>
  </si>
  <si>
    <t>16120.8.4.99U</t>
  </si>
  <si>
    <t>17007.8.5.770U</t>
  </si>
  <si>
    <t>17007.8.6.020U</t>
  </si>
  <si>
    <t>17020.8.1.46U</t>
  </si>
  <si>
    <t>17020.8.1.088U</t>
  </si>
  <si>
    <t>181908U</t>
  </si>
  <si>
    <t>2334140U</t>
  </si>
  <si>
    <t>02.102.00137.SER-U</t>
  </si>
  <si>
    <t>05.108.01430.SER-U</t>
  </si>
  <si>
    <t>05.108.01680.SER-U</t>
  </si>
  <si>
    <t>24.103.0001100.SER-U</t>
  </si>
  <si>
    <t>QTD FINAL ALT</t>
  </si>
  <si>
    <t>CODE</t>
  </si>
  <si>
    <t>QTD</t>
  </si>
  <si>
    <t>QTD FINAL MED</t>
  </si>
  <si>
    <t>OBRA: REFORMA PARA MODERNIZAÇÃO DO SISTEMA DE PROTEÇÃO CONTRA DESCARGAS ATMOSFÉRICAS DO FÓRUM CENTRAL - COMARCA DA CAPITAL, NAS LÂMINAS I, II E CENTRAL</t>
  </si>
  <si>
    <t>ADMINISTRAÇÃO LOCAL</t>
  </si>
  <si>
    <t>LIMPEZA PERMANENTE</t>
  </si>
  <si>
    <t>Projeto de "as built"</t>
  </si>
  <si>
    <t>0104211U</t>
  </si>
  <si>
    <t>Despesa c/serviços profissionais (despachante) e taxas p/licenças, legalizações junto a órgãos públicos</t>
  </si>
  <si>
    <t>02.102.000006.SER</t>
  </si>
  <si>
    <t>Demolição de concreto com utilização de martelo rompedor pneumático</t>
  </si>
  <si>
    <t>02.102.000017.SER</t>
  </si>
  <si>
    <t>Demolição de pavimentação com pré-moldado de concreto espessura até 10 cm</t>
  </si>
  <si>
    <t>02.102.0000411.SER</t>
  </si>
  <si>
    <t>Demolição de peitoril de mármore ou granito (08337-ORSE)</t>
  </si>
  <si>
    <t>02.102.000991.SER-U</t>
  </si>
  <si>
    <t>Retirada cuidadosa placas de granito (22409-SBC)</t>
  </si>
  <si>
    <t>Retirada de caixas 4x2'', 4x4'', 15x15cm, octogonal - embutidas e aparentes</t>
  </si>
  <si>
    <t>Retirada cuidadosa de placa de forro removível</t>
  </si>
  <si>
    <t>02061699U</t>
  </si>
  <si>
    <t>Retirada de fios e cabos em eletroduto/eletrocalha e cabo cobre nu seção de 16 até 35mm² inclusive presilhas, suportes e conexões</t>
  </si>
  <si>
    <t>Retirada de cabo telefônico de qualquer tipo até 20 pares</t>
  </si>
  <si>
    <t>Retirada de eletroduto/duto de qualquer tipo (aparente) diâmetro até 1''</t>
  </si>
  <si>
    <t>02220.8.15.99U</t>
  </si>
  <si>
    <t>Demolição de revestimento cerâmico, de forma manual, sem reaproveitamento (97633-SINAPI)</t>
  </si>
  <si>
    <t>02220.8.3.12U</t>
  </si>
  <si>
    <t>Remoção de cobertura em telha de fibrocimento tipo calha ou metálica, exclus.madeiramento (05.001.0046-0 EMOP)</t>
  </si>
  <si>
    <t>02220.8.5.111U</t>
  </si>
  <si>
    <t>Remoção manual de pavimentação em placas de granito em passeio, inclusive base</t>
  </si>
  <si>
    <t>02220.8.5.12U</t>
  </si>
  <si>
    <t>Remoção manual de piso de pedra portuguesa, incl.base de assentamento (05.001.0059-0 EMOP)</t>
  </si>
  <si>
    <t>02220.8.8.250U</t>
  </si>
  <si>
    <t>Demolição manual de alvenaria de blocos de concreto, incl. empilhamento dentro do canteiro de serviço (05.001.0025-0 EMOP)</t>
  </si>
  <si>
    <t>02220.8.9.2U</t>
  </si>
  <si>
    <t>Demolição manual de piso cimentado e da respectiva base de concreto (SC 04.05.1300 SCO/FGV)</t>
  </si>
  <si>
    <t>02825.8.12.88U</t>
  </si>
  <si>
    <t>Demolição de barracão de obras (08328-ORSE)</t>
  </si>
  <si>
    <t>02825.8.12.93U</t>
  </si>
  <si>
    <t>Remoção de tapume/chapa metálica e de madeira, de forma manual, sem aproveitamento - (97637 SINAPI)</t>
  </si>
  <si>
    <t>13.102.000011.SER</t>
  </si>
  <si>
    <t>Tubo PVC soldável inclusive conexões Ø 25 mm</t>
  </si>
  <si>
    <t>13.102.000012.SER</t>
  </si>
  <si>
    <t>Tubo PVC soldável inclusive conexões Ø 32 mm</t>
  </si>
  <si>
    <t>13.102.000052.SER-U</t>
  </si>
  <si>
    <t>Joelho 90° soldável PVC com rosca metálica Ø 25 mm x 1/2"</t>
  </si>
  <si>
    <t>13.102.0008001.SER-U</t>
  </si>
  <si>
    <t>Tubo PVC PB Ø 40 mm inclusive conexões</t>
  </si>
  <si>
    <t>13.102.0008021.SER-U</t>
  </si>
  <si>
    <t>Tubo PVC PBV Ø 75 mm inclusive conexões</t>
  </si>
  <si>
    <t>13.102.0008031.SER-U</t>
  </si>
  <si>
    <t>Tubo PVC PBV Ø 100 mm inclusive conexões</t>
  </si>
  <si>
    <t>13.102.000866.SER-U</t>
  </si>
  <si>
    <t>Joelho 90° PVC reforçado PBV Ø 40 mm</t>
  </si>
  <si>
    <t>13.119.000106.SER-U</t>
  </si>
  <si>
    <t>Registro de gaveta bruto Ø 20 mm - 3/4"</t>
  </si>
  <si>
    <t>13.119.000110.SER-U</t>
  </si>
  <si>
    <t>Registro de gaveta bruto Ø 25 mm - 1"</t>
  </si>
  <si>
    <t>15155.8.1.42U</t>
  </si>
  <si>
    <t>Caixa sifonada de PVC c/tampa cega quadrada branca, 150x185x75mm</t>
  </si>
  <si>
    <t>15410.8.27.2U</t>
  </si>
  <si>
    <t>Torneira de lavagem ou jardim D= 1/2 ou 3/4''</t>
  </si>
  <si>
    <t>Fixação p/tubulação D=1/2 a 4" tipo econômica - cj.completo</t>
  </si>
  <si>
    <t>2202509U</t>
  </si>
  <si>
    <t>Filtro c/cartucho p/tripla filtragem - completo</t>
  </si>
  <si>
    <t>Fita perfurada 3/4'' (19mmx30m)</t>
  </si>
  <si>
    <t>15141.8.30.22U</t>
  </si>
  <si>
    <t>Braçadeira tipo "D" chapa galv.3/4" c/fixações</t>
  </si>
  <si>
    <t>16.111.001501.SER</t>
  </si>
  <si>
    <t>Eletroduto PVC rígido roscável inclusive conexões Ø 25 mm 3/4"</t>
  </si>
  <si>
    <t>16135.8.1.21U</t>
  </si>
  <si>
    <t>Condulete de alumínio multi-uso tipo ''X'' 3/4'' c/ tampa cega e mínimo de 2 tampões de vedação- Fornec. e Inst.</t>
  </si>
  <si>
    <t>16135.8.4.022U</t>
  </si>
  <si>
    <t>Box reto em alumínio fundido 3/4''</t>
  </si>
  <si>
    <t>1717055U</t>
  </si>
  <si>
    <t>Saída horizontal eletrocalha/leito p/ eletroduto 3/4'' pré-galvanizado à quente 18MSG</t>
  </si>
  <si>
    <t>17199970U</t>
  </si>
  <si>
    <t>Cabo telefônico tipo ''CM'' CCI p/2 pares (Branco e Azul/Branco e Laranja) 0,5mm estanhado c/certificação ANATEL</t>
  </si>
  <si>
    <t>Arame galvanizado N.16 BWG</t>
  </si>
  <si>
    <t>19079994U</t>
  </si>
  <si>
    <t>Conector em alumínio p/ condulete múltiplo IP 54 de 3/4'', c/ rosca BSP e parafuso - Forn. e Inst</t>
  </si>
  <si>
    <t>05060.8.11.0199U</t>
  </si>
  <si>
    <t>Tirante de aço 1/4" rosqueado, incl. conexões e fixações</t>
  </si>
  <si>
    <t>13105.8.4.99U</t>
  </si>
  <si>
    <t>Conector cabo-haste em bronze para dois cabos com grampo, porcas e arruelas em aço, para cabos de 16 a 70mm²</t>
  </si>
  <si>
    <t>13105.8.5.145U</t>
  </si>
  <si>
    <t>Plug 3P/N/T(5P)-63A, fabricado em material termoplástico, autoextinguível, c/grau de proteção IP67, prever montagem em cabo flexível, isolado PVC, 300/500V-70º, tipo PP, 5#16,0mm²</t>
  </si>
  <si>
    <t>Haste de aterramento 3/4"x2,40m</t>
  </si>
  <si>
    <t>Terminal mecânico compressão em cobre p/cabo 10mm² - fornecimento e colocação (15.017.0260-0 EMOP)</t>
  </si>
  <si>
    <t>Terminal mecânico compressão em cobre p/cabo 16mm² - fornecimento e colocação (15.017.0265-0 EMOP)</t>
  </si>
  <si>
    <t>Terminal mecânico compressão em cobre p/cabo 35mm² - fornecimento e colocação (15.017.0275-0 EMOP)</t>
  </si>
  <si>
    <t>Braçadeira tipo "D" chapa galv.1 1/4" c/fixações</t>
  </si>
  <si>
    <t>15141.8.30.66U</t>
  </si>
  <si>
    <t>Braçadeira tipo "D" chapa galv.2" c/fixações</t>
  </si>
  <si>
    <t>16.111.001503.SER</t>
  </si>
  <si>
    <t>Eletroduto PVC rígido roscável inclusive conexões Ø 40 mm 1 1/4"</t>
  </si>
  <si>
    <t>16.111.001505.SER</t>
  </si>
  <si>
    <t>Eletroduto PVC rígido roscável inclusive conexões Ø 60 mm 2"</t>
  </si>
  <si>
    <t>16.119.000305.SER</t>
  </si>
  <si>
    <t>Cabo isolado em EPR não halogenado 16,00 mm² - 0,6/1 KV - 90°C - flexível</t>
  </si>
  <si>
    <t>16.119.000307.SER</t>
  </si>
  <si>
    <t>Cabo isolado em EPR não halogenado 35,00 mm² - 0,6/1 KV - 90°C - flexível</t>
  </si>
  <si>
    <t>16.121.000017.SER-U</t>
  </si>
  <si>
    <t>Interruptor, uma tecla bipolar paralela 10 A - 250 V</t>
  </si>
  <si>
    <t>Terminal pré-isolado tipo pino - 2,5mm²</t>
  </si>
  <si>
    <t>16110.8.1.122U</t>
  </si>
  <si>
    <t>Terminal pré-isolado tipo pino - 6,0mm²</t>
  </si>
  <si>
    <t>16110.8.5.10U</t>
  </si>
  <si>
    <t>Emenda pré-isolada - 2,5mm²</t>
  </si>
  <si>
    <t>16110.8.5.12U</t>
  </si>
  <si>
    <t>Emenda pré-isolada - 6,0mm²</t>
  </si>
  <si>
    <t>16120.8.11.088U</t>
  </si>
  <si>
    <t>Cabo flexível isolado PVC 300/500V 70°, tipo PP, 3x2,5mm²</t>
  </si>
  <si>
    <t>16120.8.11.089U</t>
  </si>
  <si>
    <t>Cabo flexível isolado PVC 300/500V-70° tipo PP 5#16,0mm²</t>
  </si>
  <si>
    <t>16120.8.16.90U</t>
  </si>
  <si>
    <t>Cabo c/isolação em dupla camada de poliolefínico não halogenado, baixa emissão de fumaça e gases, não propagação e auto extinção do fogo - seção 2,5mm² - 450/750V de acordo com a norma NBR-13428</t>
  </si>
  <si>
    <t>16120.8.16.92U</t>
  </si>
  <si>
    <t>Cabo c/isolação em dupla camada de poliolefínico não halogenado, baixa emissão de fumaça e gases, não propagação e auto extinção do fogo - seção 6,0mm² - 450/750V de acordo com a norma NBR-13428</t>
  </si>
  <si>
    <t>16120.8.16.94U</t>
  </si>
  <si>
    <t>Cabo c/isolação em dupla camada de poliolefínico não halogenado, baixa emissão de fumaça e gases, não propagação e auto extinção do fogo - seção 10,0mm² - 450/750V de acordo com a norma NBR-13428</t>
  </si>
  <si>
    <t>Prensa cabos em termoplástico para cabo elétrico entre 6,0mm² e 12,0mm²</t>
  </si>
  <si>
    <t>16132.8.7.065U</t>
  </si>
  <si>
    <t>Tampa metálica p/condulete 3/4", para tomada</t>
  </si>
  <si>
    <t>16132.8.7.066U</t>
  </si>
  <si>
    <t>Tampa metálica p/condulete 3/4", c/2 seções</t>
  </si>
  <si>
    <t>16135.8.1.23U</t>
  </si>
  <si>
    <t>Condulete de alumínio multi-uso tipo "X" 1 1/4"c/ tampa cega e no mínimo 2 tampões de vedação- Fornec. e Inst.</t>
  </si>
  <si>
    <t>16135.8.1.24U</t>
  </si>
  <si>
    <t>Condulete de alumínio multi-uso tipo "X" 2"c/ tampa cega e no mínimo 2 tampões de vedação- Fornec. e Inst.</t>
  </si>
  <si>
    <t>16135.8.4.044U</t>
  </si>
  <si>
    <t>Box reto em alumínio fundido 1 1/4"</t>
  </si>
  <si>
    <t>16135.8.4.066U</t>
  </si>
  <si>
    <t>Box reto em alumínio fundido 2"</t>
  </si>
  <si>
    <t>16143.8.6.15U</t>
  </si>
  <si>
    <t>Tomada 2P+T 10A-250V p/condulete/cx.passagem (4x2" ou 4x4"), preta/branca, conf.padrão brasileiro</t>
  </si>
  <si>
    <t>Caixa de inspeção PVC p/aterramento Ø 300mm e profund.min.300mm c/tampa F.F.c/inscrição</t>
  </si>
  <si>
    <t>16510.8.5.940U</t>
  </si>
  <si>
    <t>Luminária de sobrepor 2x18/20W c/ lâmpadas LEDTUB 18/20W/220V, driver incorporado na lâmpada, corpo/refletor em chapa de aço tratada e pintada na cor branca</t>
  </si>
  <si>
    <t>Anilha plástica de identificação em PVC (letras A, V, P, R, T, C e X) para cabos até 6,0mm² , tipo MHG 2/5</t>
  </si>
  <si>
    <t>Anilha plástica de identificação em PVC (letras A, V, P, R, T, C e X) para cabos de 10,0mm² até 16,0mm², tipo MHG 4/9</t>
  </si>
  <si>
    <t>Anilha plástica de identificação em PVC (letras A, V, P, R, T, C e X) para cabos de 25,0mm² até 70,0mm², tipo MHG 8/16</t>
  </si>
  <si>
    <t>1708785U</t>
  </si>
  <si>
    <t>Ligação do QDLT-BAR de cabos ( 4x#35mm² (3F+N)) + 1(1x#16mm²(T)) ao quadro QGDL-1.T existente no pavimento térreo, c/fornecimento e instalação de disjuntor de 100A 10KA -220V no QGDL-1.T, no mesmo padrão dos existentes, conf. diagrama EL02</t>
  </si>
  <si>
    <t>17087898U</t>
  </si>
  <si>
    <t>Painel de distribuição de baixa tensão, padrão TTA ( NBR.IEC 60439-1) forma 1, QDLT-BAR (220/127V), conf. diagrama EL02 e especificação técnica. Totalmente montado e pronto p/funcionar. Instalação</t>
  </si>
  <si>
    <t>17087899U</t>
  </si>
  <si>
    <t>Desligamento de cabos ( 4x#16mm² (3F+N))+1(1x#16mm²(T)) e retirada de disjuntor 50A de alimentador existente ligado ao quadro QGDL - 1.T no pavimento térreo</t>
  </si>
  <si>
    <t>17099997U</t>
  </si>
  <si>
    <t>Unidade combinada (QTO) montada sobre caixa fabricada em material termoplástico, autoextinguível, com grau de proteção IP55 fornecida com tomada de entrada 3P/N/T(5P)-63A, 01 (uma) tomada de saída 3P/N/T(5P)-63A, 01 (uma) tomada de saída de 3P/T(4P)-32A , 01 (uma) tomada de saída de 3P/N/T(5P)-32A e 03 (três) tomadas de saída 2P/T-20A padrão ABNT todas em material termoplástico, autoextinguível, com grau de proteção mínimo IP44, montada conforme desenho/diagrama de projeto. Instalação</t>
  </si>
  <si>
    <t>Etiqueta para identificação, interior/exterior, nas dimensões mínimas de 40x10mm, em vinil interno/externo, adesivo permanente, resistente a líquidos e poeira/sujeira, impressa c/fundo branco e letras na cor preta</t>
  </si>
  <si>
    <t>Plug corpo monobloco termo-plástico 10A 250V-2P+T em linha pinos cilíndricos 4mm - macho</t>
  </si>
  <si>
    <t>Plug corpo monobloco termo-plástico 10A 250V-2P+T em linha pinos cilíndricos 4mm - fêmea</t>
  </si>
  <si>
    <t>1714700U</t>
  </si>
  <si>
    <t>Projetor fechado, corpo e cabeceira em alumínio injetado, vidro plano temperado transparente, potência de 60W em módulos de LED, driver de corrente constante incorporado à luminária, acabamento pintado na cor preta, dissipador em alumínio extruturado, corpo ótico e alojamento de equipamentos c/IP65, 220V-60Hz, temperatura de cor 5000K fluxo luminoso mínimo de 4500Lm</t>
  </si>
  <si>
    <t>Anilha plástica de identificação em PVC (0 a 9) para cabos até 6,0mm², tipo MHG 2/5</t>
  </si>
  <si>
    <t>17150446U</t>
  </si>
  <si>
    <t>Anilha plástica de identificação em PVC (0 a 9) para cabos 10,0mm² até 16,0mm², tipo MHG 4/9</t>
  </si>
  <si>
    <t>17150447U</t>
  </si>
  <si>
    <t>Anilha plástica de identificação em PVC (0 a 9) para cabos 25,0mm² até 70,0mm², tipo MHG 8/16</t>
  </si>
  <si>
    <t>17311899U</t>
  </si>
  <si>
    <t>Suspensão p/tirante incl. conexões e fixações</t>
  </si>
  <si>
    <t>19079996U</t>
  </si>
  <si>
    <t>Conector em alumínio p/ condulete múltiplo IP 54 de 1 1/4”, c/ rosca BSP e parafuso - Forn. e Inst.</t>
  </si>
  <si>
    <t>19079998U</t>
  </si>
  <si>
    <t>Conector em alumínio p/ condulete múltiplo IP 54 de 2”, c/ rosca BSP e parafuso - Forn. e Inst.</t>
  </si>
  <si>
    <t>01520.8.1.15U</t>
  </si>
  <si>
    <t>Barracão p/depósito e outros, incl.montagem e desmontagem</t>
  </si>
  <si>
    <t>Abrigo provisório metálico tipo contêiner (6,00x2,40x2,55m) constituído por um módulo tipo escritório, vestiário ou depósito - aluguel mensal (AD 20.15.0100 SCO/FGV)</t>
  </si>
  <si>
    <t>Abrigo provisório metálico tipo contêiner (6,00x2,40x2,55m) constituído por um módulo tipo WC (5 chuveiros, 3 vasos, mictório e 3 lavat.) - aluguel mensal (AD 20.15.0150 SCO/FGV)</t>
  </si>
  <si>
    <t>Abrigo provisório metálico tipo contêiner (6,00x2,40x2,55m) constituído por um módulo tipo escritório c/WC (chuveiro, vaso e lavat.) - aluguel mensal (AD 20.15.0050 SCO/FGV)</t>
  </si>
  <si>
    <t>Carga e descarga de contêiner (04.013.0015-0 EMOP)</t>
  </si>
  <si>
    <t>Transporte de contêiner (04.005.0300-0 EMOP)</t>
  </si>
  <si>
    <t>01520.8.3.01U</t>
  </si>
  <si>
    <t>Aluguel de banheiro químico, incluindo transporte de ida e volta, manutenção e higienização 3 vezes p/semana, modelo luxo 2,31x1,15x1,15m (AD 20.05.0500 SCO/FGV)</t>
  </si>
  <si>
    <t>02.101.0000200.SER-U</t>
  </si>
  <si>
    <t>Tapume de proteção com telha trapezoidal em aço galvanizado # 0,43 mm em estrutura de madeira</t>
  </si>
  <si>
    <t>02825.8.12.33U</t>
  </si>
  <si>
    <t>Remanejamento de tapume de proteção com telha trapezoidal em aço galvanizado # 0,43 mm em estrutura de madeira</t>
  </si>
  <si>
    <t>02825.8.12.44U</t>
  </si>
  <si>
    <t>Remanejamento de portão para tapume com telha trapezoidal em aço galvanizado # 0,43 mm em estrutura de madeira</t>
  </si>
  <si>
    <t>02825.8.12.499U</t>
  </si>
  <si>
    <t>Portão para tapume com telha trapezoidal em aço galvanizado # 0,43 mm em estrutura de madeira</t>
  </si>
  <si>
    <t>05060.8.1.91U</t>
  </si>
  <si>
    <t>Barreira de proteção, tipo concertina, com D=450mm, dupla, aço galvanizado - fornecimento e instalação</t>
  </si>
  <si>
    <t>Placa de identificação de obra, incl.pintura e suporte de madeira</t>
  </si>
  <si>
    <t>Placa de sinalização p/obra em chapa galvanizada nº 22, nas dimensões 1,00x0,80m, pintada</t>
  </si>
  <si>
    <t>02.105.000060.SER</t>
  </si>
  <si>
    <t>Escavação manual de vala em solo de 1ª categoria profundidade até 2 m</t>
  </si>
  <si>
    <t>14515.8.1.12U</t>
  </si>
  <si>
    <t>Carga manual de entulho e outros</t>
  </si>
  <si>
    <t>02.105.000073.SER</t>
  </si>
  <si>
    <t>Reaterro e compactação manual de vala por apiloamento com soquete</t>
  </si>
  <si>
    <t>Transporte horizontal de material de 1ª cat.ou entulho, em carrinhos, a 30m de distância (05.001.0172-0 EMOP)</t>
  </si>
  <si>
    <t>Transporte horizontal de material de 1ª cat.ou entulho, em carrinhos, a 60m de distância (05.001.0173-0 EMOP)</t>
  </si>
  <si>
    <t>Transporte horizontal de material de 1ª cat.ou entulho, em carrinhos, a 100m de distância (05.001.0177-0 EMOP)</t>
  </si>
  <si>
    <t>01560.8.1.199U</t>
  </si>
  <si>
    <t>Tela para proteção de fachada em polietileno</t>
  </si>
  <si>
    <t>01544.8.1.74U</t>
  </si>
  <si>
    <t>Bandeja salva-vidas primária, apoiada em estrutura metálica tubular e forração metálica ou madeira, p/fachada da Lamina I, voltada p/rua Dom Manuel - fornecimento - locação</t>
  </si>
  <si>
    <t>LOC/UN/MÊS</t>
  </si>
  <si>
    <t>01544.8.5.100U</t>
  </si>
  <si>
    <t>Locação de andaime metálico de encaixe, inclusive sapatas, escadas, rodapé metálico, piso metálico, guarda corpo e fixações necessárias para a montagem do andaime</t>
  </si>
  <si>
    <t>01544.8.5.901U</t>
  </si>
  <si>
    <t>Escada metálica p/acessar laje do 5º pav. da Lamina II, com patamar e plataforma de apoio, provisória, tipo encaixe e/ou acoplada, com todos os acessórios necessários para sua instalação e utilização conforme a norma - fornecimento - locação</t>
  </si>
  <si>
    <t>01544.8.5.902U</t>
  </si>
  <si>
    <t>Plataforma metálica de ligação, tipo passarela, apoiada em estrutura metálica tubular e forração metálica, guarda-corpo, com patamar e degraus, com todos os acessórios necessários para sua instalação e utilização - fornecimento - locação</t>
  </si>
  <si>
    <t>01544.8.5.95U</t>
  </si>
  <si>
    <t>Plataforma aérea articulada, a diesel, altura entre 20,00m e 26,00m - locação</t>
  </si>
  <si>
    <t>01544.8.5.992U</t>
  </si>
  <si>
    <t>Escada metálica de ligação da Lamina Central e Lamina II, com patamar e plataforma de ligação, provisória, tipo encaixe e/ou acoplada, com todos os acessórios necessários para sua instalação e utilização conforme a norma - fornecimento - locação</t>
  </si>
  <si>
    <t>Plataformas em tábuas de pinho, inclus.movimentação (util.6x)</t>
  </si>
  <si>
    <t>01544.8.7.100U</t>
  </si>
  <si>
    <t>Montagem de escada metálica de ligação da Lamina Central e Lamina II, plataforma de ligação, inclusive todos os acessórios necessários para sua instalação e funcionamento</t>
  </si>
  <si>
    <t>01544.8.7.101U</t>
  </si>
  <si>
    <t>Desmontagem de escada metálica de ligação da Lamina Central e Lamina II, plataforma de ligação, inclusive todos os acessórios necessários</t>
  </si>
  <si>
    <t>01544.8.7.150U</t>
  </si>
  <si>
    <t>Montagem de bandeja salva-vidas primária, apoiada em estrutura metálica tubular e forração metálica ou madeira, inclusive todos os acessórios necessários para sua instalação e funcionamento</t>
  </si>
  <si>
    <t>01544.8.7.160U</t>
  </si>
  <si>
    <t>Desmontagem de bandeja salva-vidas primária, apoiada em estrutura metálica tubular e forração metálica ou madeira, inclusive todos os acessórios necessários</t>
  </si>
  <si>
    <t>01544.8.7.1U</t>
  </si>
  <si>
    <t>Montagem e desmontagem de andaime</t>
  </si>
  <si>
    <t>01544.8.7.903U</t>
  </si>
  <si>
    <t>Montagem da plataforma metálica de ligação, tipo passarela, apoiada em estrutura metálica tubular e forração metálica, guarda-corpo, com patamar e degraus, com todos os acessórios necessários para sua instalação e utilização</t>
  </si>
  <si>
    <t>01544.8.7.904U</t>
  </si>
  <si>
    <t>Desmontagem da plataforma metálica de ligação, tipo passarela, apoiada em estrutura metálica tubular e forração metálica, guarda-corpo, com patamar e degraus, com todos os acessórios necessários</t>
  </si>
  <si>
    <t>01544.8.7.93U</t>
  </si>
  <si>
    <t>Desmontagem de andaime suspenso, tipo balancim elétrico, inclusive todos os acessórios necessários</t>
  </si>
  <si>
    <t>01544.8.7.94U</t>
  </si>
  <si>
    <t>Montagem de andaime suspenso, tipo balancim elétrico, inclusive todos os acessórios necessários para sua instalação e funcionamento</t>
  </si>
  <si>
    <t>01544.8.7.95U</t>
  </si>
  <si>
    <t>Movimentação de andaime suspenso, tipo balancim eletétrico, na mesma fachada, inclusive todos os acessórios necessário, para sua instalação e funcionamento</t>
  </si>
  <si>
    <t>01544.8.7.98U</t>
  </si>
  <si>
    <t>Montagem de escada metálica p/acessar laje do 5º pav. da Lamina II e plataforma de apoio, inclusive todos os acessórios necessários para sua instalação e funcionamento</t>
  </si>
  <si>
    <t>01544.8.7.99U</t>
  </si>
  <si>
    <t>Desmontagem de escada metálica p/acessar laje do 5º pav. da Lamina II e plataforma de apoio, inclusive todos os acessórios necessários</t>
  </si>
  <si>
    <t>Transporte de andaime tubular, cons.área de proj.vert.do andaime, excl.carga, descarga e tempo de espera do caminhão (04.020.0122-0 EMOP)</t>
  </si>
  <si>
    <t>02.101.000129.SER-U</t>
  </si>
  <si>
    <t>Proteção de canteiro de obra em áreas públicas, em 2 módulos com 21,00m cada, compreendendo tela plástica, estrutura de madeira a cada 3m de distância com base de concreto</t>
  </si>
  <si>
    <t>02.101.000199.SER-U</t>
  </si>
  <si>
    <t>Remanejamento de módulo para proteção de canteiro de obra em áreas públicas, compreendendo tela plástica, estrutura de madeira com base de concreto</t>
  </si>
  <si>
    <t>0407879U</t>
  </si>
  <si>
    <t>Frete p/transporte de todo material, p/montagem/desmontagem da estrutura metálica tubular e a passarela - por viagem</t>
  </si>
  <si>
    <t>0407880U</t>
  </si>
  <si>
    <t>Frete p/transporte de todo material, p/montagem/desmontagem da estrutura metálica tubular e a bandeja salva-vidas - por viagem</t>
  </si>
  <si>
    <t>0407890U</t>
  </si>
  <si>
    <t>Frete p/transporte de escada de ligação da Lamina Central e Lamina II, plataforma com seus acessórios para montagem/desmontagem - por viagem</t>
  </si>
  <si>
    <t>040798U</t>
  </si>
  <si>
    <t>Andaime suspenso(balancim) elétrico com plataforma de 2,00m, todos os materiais necessários a instalação e seu funcionamento</t>
  </si>
  <si>
    <t>0407990U</t>
  </si>
  <si>
    <t>Frete p/transporte de andaime suspenso (balancim elétrico) e seus acessórios para montagem/desmontagem para seu funcionamento - por viagem</t>
  </si>
  <si>
    <t>0407991U</t>
  </si>
  <si>
    <t>Frete p/transporte de plataforma aérea articulada - por viagem</t>
  </si>
  <si>
    <t>0407999U</t>
  </si>
  <si>
    <t>Frete p/transporte de escada p/acessar laje do 5º pav. da Lamina II e plataforma com seus acessórios para montagem/desmontagem - por viagem</t>
  </si>
  <si>
    <t>14210.8.1.4U</t>
  </si>
  <si>
    <t>Elevador de obra sistema de pinhão (cremalheira), p/transp.de pessoas ou cargas c/todos os materiais necessários à inst.da torre e seu funcionamento, incl.operador</t>
  </si>
  <si>
    <t>14210.8.2.4U</t>
  </si>
  <si>
    <t>Montagem de elevador de obra sistema de pinhão (cremalheira), inclusive todos os acessórios necessários para sua instalação e funcionamento</t>
  </si>
  <si>
    <t>14210.8.3.5U</t>
  </si>
  <si>
    <t>Desmontagem de elevador de obra sistema de pinhão (cremalheira), inclusive todos os acessórios necessários</t>
  </si>
  <si>
    <t>14210.8.4.2U</t>
  </si>
  <si>
    <t>Frete p/transporte de elevador de obra sistema de pinhão (cremalheira) - por viagem</t>
  </si>
  <si>
    <t>230401U</t>
  </si>
  <si>
    <t>Óleo diesel - fornecimento</t>
  </si>
  <si>
    <t>L</t>
  </si>
  <si>
    <t>Retirada de entulho em caçamba de aço (cap.5m³), inclusive carregamento do contêiner, transporte e descarga, exclusive tarifa de disposição final (TC 04.15.0100 SCO/FGV)</t>
  </si>
  <si>
    <t>14515.8.1.93U</t>
  </si>
  <si>
    <t>Disposição final de materiais e resíduos de obras em locais de operação e disposição final apropriados, autorizados e/ou licenciados pelos órgãos de licenciamento e de controle ambiental, medida por tonelada transportada, sendo comprovada conforme legislação pertinente (TC 09.05.0700 SCO/FGV)</t>
  </si>
  <si>
    <t>04.110.000048.SER-U</t>
  </si>
  <si>
    <t>Lastro de concreto, incluindo preparo e lançamento, exclusive betoneira</t>
  </si>
  <si>
    <t>06.101.000390.SER-U</t>
  </si>
  <si>
    <t>Alvenaria com blocos de concreto 19 x 19 x 39 cm, (resistência = 3 MPa), parede # 19 cm, juntas com 10 mm, com argamassa mista de cimento e areia traço 1:6</t>
  </si>
  <si>
    <t>22.150.000075.SER</t>
  </si>
  <si>
    <t>Regularização sarrafeada de base para revestimento de piso com argamassa de cimento e areia # 3 cm / traço: 1:3</t>
  </si>
  <si>
    <t>230230U</t>
  </si>
  <si>
    <t>Saibro (fornecimento de material)</t>
  </si>
  <si>
    <t>Cobertura com telha termoacústica, c/poliuretano e fundo liso, perfil trapezoidal, espessura de 50 mm, acabamento na cor branca, conf. existente no projeto</t>
  </si>
  <si>
    <t>09.105.000181.SER-U</t>
  </si>
  <si>
    <t>Cobertura com telha termoacústica, c/poliuretano, perfil trapezoidal, espessura de 50 mm, acabamento na cor branca, conf. existente no projeto</t>
  </si>
  <si>
    <t>09.105.000182.SER-U</t>
  </si>
  <si>
    <t>Cobertura com telha termoacústica, c/poliuretano, perfil trapezoidal, espessura de 50 mm, acabamento natural, conf. existente no projeto</t>
  </si>
  <si>
    <t>09500.8.8.16U</t>
  </si>
  <si>
    <t>Colocação de placa de forro removível</t>
  </si>
  <si>
    <t>08525.8.1.81U</t>
  </si>
  <si>
    <t>Revestimento em chapa alumínio composto - ACM (aluminium material composite) E=4mm, cor bronze, c/dobra, excl.estrutura - conforme detalhe 1</t>
  </si>
  <si>
    <t>08525.8.1.82U</t>
  </si>
  <si>
    <t>Revestimento em chapa alumínio composto - ACM (aluminium material composite) E=4mm, cor bronze, c/dobra, excl.estrutura - conforme detalhe 2</t>
  </si>
  <si>
    <t>08525.8.1.83U</t>
  </si>
  <si>
    <t>Revestimento em chapa alumínio composto - ACM (aluminium material composite) E=4mm, cor bronze, c/dobra, excl.estrutura - conforme detalhe 3</t>
  </si>
  <si>
    <t>08525.8.1.84U</t>
  </si>
  <si>
    <t>Revestimento em chapa alumínio composto - ACM (aluminium material composite) E=4mm, cor bronze, c/dobra, excl.estrutura - conforme detalhe 4</t>
  </si>
  <si>
    <t>08525.8.1.85U</t>
  </si>
  <si>
    <t>Revestimento em chapa alumínio composto - ACM (aluminium material composite) E=4mm, cor bronze, c/dobra, excl.estrutura - conforme detalhe 5</t>
  </si>
  <si>
    <t>08525.8.1.86U</t>
  </si>
  <si>
    <t>Revestimento em chapa alumínio composto - ACM (aluminium material composite) E=4mm, cor bronze, c/dobra, excl.estrutura - conforme detalhe 6</t>
  </si>
  <si>
    <t>09286.8.7.02U</t>
  </si>
  <si>
    <t>Peitoril/Chapim em granito ouro mel, L=20cm e E=2cm</t>
  </si>
  <si>
    <t>09286.8.7.03U</t>
  </si>
  <si>
    <t>Peitoril/Chapim em granito ouro mel, L=25cm e E=2cm</t>
  </si>
  <si>
    <t>09286.8.7.04U</t>
  </si>
  <si>
    <t>Peitoril/Chapim em granito ouro mel, L=30cm e E=2cm</t>
  </si>
  <si>
    <t>09286.8.7.05U</t>
  </si>
  <si>
    <t>Peitoril/Chapim em granito ouro mel, L=60cm e E=2cm</t>
  </si>
  <si>
    <t>09750.8.2.033U</t>
  </si>
  <si>
    <t>Recomposição de revestimento de fachada em granito ouro mel, em placas fora do padrão E=2cm para assentamento com insert metálico, exclusive este.</t>
  </si>
  <si>
    <t>23.107.0000800.SER-U</t>
  </si>
  <si>
    <t>Pastilha linha porcelana, 5x5cm cinza parati, em faixas de até 40 cm, assentada com argamassa pré-fabricada de cimento colante, inclusive rejuntamento, conf.especificação</t>
  </si>
  <si>
    <t>05060.8.3.98U</t>
  </si>
  <si>
    <t>Parafuso autoatarrachante em alumínio Ø 4,2x50mm + bucha nylon S6 + arruela de alumínio, incl. aplicação de poliuretano</t>
  </si>
  <si>
    <t>13105.8.4.97U</t>
  </si>
  <si>
    <t>Conector parafuso fendido split-bolt para cabo de 35mm² (72272 SINAPI)</t>
  </si>
  <si>
    <t>13105.8.4.98U</t>
  </si>
  <si>
    <t>Conector de junção em bronze triplo, para cabo cobre nú #35mm²</t>
  </si>
  <si>
    <t>13105.8.5.99U</t>
  </si>
  <si>
    <t>Presilha de cobre com furo de Ø5mm, para fixação de cabo de cobre nú # 35mm²</t>
  </si>
  <si>
    <t>13105.8.8.06U</t>
  </si>
  <si>
    <t>Parafuso philips em alumínio Ø 1/4"x7/8" + porca sextavada em alumínio + arruela de alumínio</t>
  </si>
  <si>
    <t>13106.8.1.099U</t>
  </si>
  <si>
    <t>Terminal mecânico compressão em cobre com dois furos p/cabo 50mm² - fornecimento e colocação</t>
  </si>
  <si>
    <t>15155.8.7.99U</t>
  </si>
  <si>
    <t>Caixa de inspeção em alumínio suspensa 160x160x70mm bocal 2", com tampa, incluindo fixações</t>
  </si>
  <si>
    <t>16120.8.4.98U</t>
  </si>
  <si>
    <t>Cabo de cobre nú 35mm²</t>
  </si>
  <si>
    <t>Cabo de cobre nú 50mm²</t>
  </si>
  <si>
    <t>16300.8.1.99U</t>
  </si>
  <si>
    <t>Caixa de PVC c/tampa F.F.c/inscrição</t>
  </si>
  <si>
    <t>17159949U</t>
  </si>
  <si>
    <t>Barra chata vert./horiz. de 7/8" x 1/8" - alumínio com furos</t>
  </si>
  <si>
    <t>17159958U</t>
  </si>
  <si>
    <t>Curva 90° barra chata 7/8" x 1/8" - alumínio, incl. ajuste</t>
  </si>
  <si>
    <t>17159959U</t>
  </si>
  <si>
    <t>Curva horizontal 90° barra chata 7/8" x 1/8" - alumínio, incl. ajuste</t>
  </si>
  <si>
    <t>17159969U</t>
  </si>
  <si>
    <t>Grampo tipo X em alumínio para barra chata de 7/8" x 1/8"</t>
  </si>
  <si>
    <t>17159979U</t>
  </si>
  <si>
    <t>Fixador p/disco c/ Ø 60mm com parafuso e porca Ø 1/4", incluindo colagem</t>
  </si>
  <si>
    <t>17159989U</t>
  </si>
  <si>
    <t>Suporte - guia com dois furos, simples com roldana, altura 50mm, para cabo de cobre nú #35mm²</t>
  </si>
  <si>
    <t>17159999U</t>
  </si>
  <si>
    <t>Serviço de recuperação de sistema de para-raios heliponto (limpeza dos terminais e conectores, esticar o cabo de cobre nú para acabar com as folgas, reaperto dos suportes das roldanas de sustentação do cabo de cobre nú, interligar ao novo sistema de SPDA)</t>
  </si>
  <si>
    <t>24.102.0000555.SER-U</t>
  </si>
  <si>
    <t>Pintura com tinta esmalte em barra de alumínio, com duas demãos</t>
  </si>
  <si>
    <t>PAVIMENTAÇÃO</t>
  </si>
  <si>
    <t>02752.8.3.111U</t>
  </si>
  <si>
    <t>Pavimentação intertravada de blocos de concreto E=6cm - cor natural, sobre coxim de areia</t>
  </si>
  <si>
    <t>02753.8.1.15U</t>
  </si>
  <si>
    <t>Recomposição de piso cimentado c/arg.cimento e areia traço 1:3 E=2cm, excl.base de concreto (13.301.0500-0 EMOP)</t>
  </si>
  <si>
    <t>09635.8.8.11U</t>
  </si>
  <si>
    <t>Recolocação de piso em pedra portuguesa, exclusive pedra portuguesa</t>
  </si>
  <si>
    <t>09635.8.8.12U</t>
  </si>
  <si>
    <t>Piso em pedra portuguesa, preta e branca, inclusive acerto do terreno (13.410.0010-0 EMOP)</t>
  </si>
  <si>
    <t>09750.8.1.140U</t>
  </si>
  <si>
    <t>Recolocação de placa de piso em granito 50x75x3cm c/argamassa de cimento e areia no traço 1:3, incl.rejunte de argamassa de cimento e areia, exclusive forn. de pedra</t>
  </si>
  <si>
    <t>22.104.0000011.SER-U</t>
  </si>
  <si>
    <t>Piso em granito cinza andorinha serrado 50x75x3cm c/ argamassa de cimento e areia traço 1:3, incl. rejunte de argamassa de cimento e areia.</t>
  </si>
  <si>
    <t>Placa de bronze 0,60x0,40m</t>
  </si>
  <si>
    <t>23.102.000020.SER-U</t>
  </si>
  <si>
    <t>Limpeza geral da edificação</t>
  </si>
  <si>
    <t>01010.8.3.91U</t>
  </si>
  <si>
    <t>01010.8.3.92U</t>
  </si>
  <si>
    <t>ADMINISTRAÇÃO - transportes e refeições</t>
  </si>
  <si>
    <t>01730.8.1.110U</t>
  </si>
  <si>
    <t>17087898E</t>
  </si>
  <si>
    <t>Painel de distribuição de baixa tensão, padrão TTA ( NBR.IEC 60439-1) forma 1, QDLT-BAR (220/127V), conf. diagrama EL02 e especificação técnica. Totalmente montado e pronto p/funcionar. Fornecimento</t>
  </si>
  <si>
    <t>17099997E</t>
  </si>
  <si>
    <t>Unidade combinada (QTO) montada sobre caixa fabricada em material termoplástico, autoextinguível, com grau de proteção IP55 fornecida com tomada de entrada 3P/N/T(5P)-63A, 01 (uma) tomada de saída 3P/N/T(5P)-63A, 01 (uma) tomada de saída de 3P/T(4P)-32A , 01 (uma) tomada de saída de 3P/N/T(5P)-32A e 03 (três) tomadas de saída 2P/T-20A padrão ABNT todas em material termoplástico, autoextinguível, com grau de proteção mínimo IP44, montada conforme desenho/diagrama de projeto. Fornecimento</t>
  </si>
  <si>
    <t>02225.8.3.11U</t>
  </si>
  <si>
    <t>Arrancamento de meio-fio de granito ou concreto, retos ou curvos, com aproveitamento (05.001.0142-0 EMOP)</t>
  </si>
  <si>
    <t>02227.8.3.039U</t>
  </si>
  <si>
    <t>Retirada de grelha em ferro fundido, em canaleta</t>
  </si>
  <si>
    <t>02227.8.3.038U</t>
  </si>
  <si>
    <t>Recolocação de grelha em ferro fundido, existente</t>
  </si>
  <si>
    <t>02770.8.4.2U</t>
  </si>
  <si>
    <t>Reassentamento de meio-fio de granito ou concreto, retos ou curvos (08.012.0004-0 EMOP)</t>
  </si>
  <si>
    <t>SERVIÇOS EXECUTADOS  - DIURNO</t>
  </si>
  <si>
    <t>SERVIÇOS EXECUTADOS - HORÁRIO EXTRAORDINÁRIO</t>
  </si>
  <si>
    <t>VALOR PARCIAL DOS ITENS PLANILHADOS, NÃO PLANILHADOS COM DESCONTO E NÃO PLANILHADOS SEM DESCONTO - DIURNO</t>
  </si>
  <si>
    <t>VALOR TOTAL: DIURNO + HORÁRIO EXTRAORDINÁRIO</t>
  </si>
  <si>
    <t>PARCIAL SERVIÇOS - HORÁRIO EXTRAORDINÁRIO</t>
  </si>
  <si>
    <t>MEDIDO - HORÁRIO EXTRAORDINÁRIO</t>
  </si>
  <si>
    <t>ACUM. - HORÁRIO EXTRAORDINÁRIO</t>
  </si>
  <si>
    <t>À REALIZAR - HORÁRIO EXTRAORDINÁRIO</t>
  </si>
  <si>
    <t>CONTRATADA: STOP FIRE CONSTRUÇÕES E INSTALAÇÕES EIRELI</t>
  </si>
  <si>
    <t>CONTRATO: 003/0395/2020: R$ 1.823.811,54</t>
  </si>
  <si>
    <t>PERÍODO: 26/10/2020 A 24/11/2020</t>
  </si>
  <si>
    <t>FISCAL: SÉRGIO BRANDÃO / NILSON SARAIVA / FLAVIA DONOLA</t>
  </si>
  <si>
    <t>FISCAL SUBSTITUTO: JORGE GASPAR</t>
  </si>
  <si>
    <t>FLAVIA DONOLA DEMARTINI</t>
  </si>
  <si>
    <t>NILSON SARAIVA VAZ JÚNIOR</t>
  </si>
  <si>
    <t>Engenheiro Eletricista – CREA/RJ 55125</t>
  </si>
  <si>
    <t>__________________________________</t>
  </si>
  <si>
    <t xml:space="preserve">SÉRGIO BRANDÃO DA SILVA </t>
  </si>
  <si>
    <t>Mat. 01/28033 – Técnico Judiciário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</si>
</sst>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,##0.00;[Red]#,##0.00"/>
    <numFmt numFmtId="165" formatCode="0.0000000000000%"/>
    <numFmt numFmtId="166" formatCode="0.00;[Red]0.00"/>
    <numFmt numFmtId="168" formatCode="0.00_);[Red]\(0.00\)"/>
    <numFmt numFmtId="169" formatCode="_(* #,##0.00_);_(* \(#,##0.00\);_(* &quot;-&quot;??_);_(@_)"/>
    <numFmt numFmtId="170" formatCode="#,##0.000"/>
    <numFmt numFmtId="171" formatCode="#,##0.0000000"/>
    <numFmt numFmtId="172" formatCode="#,##0.000000"/>
    <numFmt numFmtId="173" formatCode="0.0000"/>
    <numFmt numFmtId="174" formatCode="#,##0.0000"/>
    <numFmt numFmtId="175" formatCode="&quot;R$ &quot;#,##0.00"/>
    <numFmt numFmtId="176" formatCode="#,##0.00_ ;[Red]\-#,##0.00\ "/>
    <numFmt numFmtId="177" formatCode="0.000"/>
    <numFmt numFmtId="178" formatCode="#,##0.00000000"/>
    <numFmt numFmtId="179" formatCode="0.0000000000%"/>
    <numFmt numFmtId="180" formatCode="&quot;R$&quot;\ #,##0.00"/>
    <numFmt numFmtId="181" formatCode="0.00000000"/>
  </numFmts>
  <fonts count="13">
    <font>
      <sz val="10"/>
      <name val="Arial"/>
    </font>
    <font>
      <b/>
      <sz val="9"/>
      <name val="Fonte Ecológica Spranq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Fonte Ecológica Spranq"/>
      <family val="2"/>
    </font>
    <font>
      <sz val="9"/>
      <color indexed="8"/>
      <name val="Fonte Ecológica Spranq"/>
      <family val="2"/>
    </font>
    <font>
      <sz val="9"/>
      <name val="Fonte Ecológica Spranq"/>
      <family val="2"/>
    </font>
    <font>
      <sz val="9"/>
      <color theme="9" tint="0.39997558519241921"/>
      <name val="Fonte Ecológica Spranq"/>
      <family val="2"/>
    </font>
    <font>
      <b/>
      <sz val="9"/>
      <color theme="3"/>
      <name val="Fonte Ecológica Spranq"/>
      <family val="2"/>
    </font>
    <font>
      <sz val="9"/>
      <name val="Arial"/>
      <family val="2"/>
    </font>
    <font>
      <sz val="10"/>
      <color indexed="8"/>
      <name val="Fonte Ecológica Spranq"/>
      <family val="2"/>
    </font>
    <font>
      <sz val="10"/>
      <name val="Fonte Ecológica Spranq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/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2" fillId="0" borderId="0" applyFont="0" applyFill="0" applyBorder="0" applyAlignment="0" applyProtection="0"/>
  </cellStyleXfs>
  <cellXfs count="234">
    <xf numFmtId="0" fontId="0" fillId="0" borderId="0" xfId="0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2" xfId="0" applyFont="1" applyBorder="1"/>
    <xf numFmtId="0" fontId="4" fillId="0" borderId="2" xfId="0" applyFont="1" applyBorder="1" applyAlignment="1">
      <alignment vertical="center"/>
    </xf>
    <xf numFmtId="40" fontId="1" fillId="0" borderId="9" xfId="0" applyNumberFormat="1" applyFont="1" applyBorder="1" applyAlignment="1">
      <alignment horizontal="center" vertical="center" wrapText="1"/>
    </xf>
    <xf numFmtId="40" fontId="1" fillId="0" borderId="9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168" fontId="4" fillId="0" borderId="17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169" fontId="1" fillId="0" borderId="17" xfId="1" applyFont="1" applyFill="1" applyBorder="1" applyAlignment="1">
      <alignment horizontal="center" vertical="center"/>
    </xf>
    <xf numFmtId="164" fontId="1" fillId="0" borderId="17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6" fillId="0" borderId="14" xfId="2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0" fontId="5" fillId="0" borderId="14" xfId="0" applyNumberFormat="1" applyFont="1" applyBorder="1" applyAlignment="1">
      <alignment horizontal="center" vertical="center" wrapText="1"/>
    </xf>
    <xf numFmtId="40" fontId="5" fillId="0" borderId="21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/>
    </xf>
    <xf numFmtId="164" fontId="1" fillId="0" borderId="24" xfId="1" applyNumberFormat="1" applyFont="1" applyFill="1" applyBorder="1" applyAlignment="1">
      <alignment horizontal="right" vertical="center"/>
    </xf>
    <xf numFmtId="49" fontId="6" fillId="0" borderId="16" xfId="2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40" fontId="5" fillId="0" borderId="16" xfId="0" applyNumberFormat="1" applyFont="1" applyBorder="1" applyAlignment="1">
      <alignment horizontal="center" vertical="center" wrapText="1"/>
    </xf>
    <xf numFmtId="164" fontId="6" fillId="0" borderId="16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6" fillId="0" borderId="23" xfId="1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4" fontId="6" fillId="0" borderId="16" xfId="2" applyNumberFormat="1" applyFont="1" applyBorder="1" applyAlignment="1">
      <alignment horizontal="center" vertical="center"/>
    </xf>
    <xf numFmtId="4" fontId="6" fillId="0" borderId="21" xfId="2" applyNumberFormat="1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6" xfId="1" applyNumberFormat="1" applyFont="1" applyFill="1" applyBorder="1" applyAlignment="1">
      <alignment horizontal="center" vertical="center"/>
    </xf>
    <xf numFmtId="164" fontId="6" fillId="0" borderId="24" xfId="1" applyNumberFormat="1" applyFont="1" applyFill="1" applyBorder="1" applyAlignment="1">
      <alignment horizontal="center" vertical="center"/>
    </xf>
    <xf numFmtId="0" fontId="5" fillId="0" borderId="16" xfId="2" applyFont="1" applyBorder="1" applyAlignment="1">
      <alignment horizontal="center" vertical="center" wrapText="1"/>
    </xf>
    <xf numFmtId="2" fontId="5" fillId="0" borderId="16" xfId="2" applyNumberFormat="1" applyFont="1" applyBorder="1" applyAlignment="1">
      <alignment horizontal="center" vertical="center" wrapText="1"/>
    </xf>
    <xf numFmtId="171" fontId="6" fillId="0" borderId="16" xfId="0" applyNumberFormat="1" applyFont="1" applyBorder="1" applyAlignment="1">
      <alignment horizontal="center" vertical="center"/>
    </xf>
    <xf numFmtId="174" fontId="6" fillId="0" borderId="16" xfId="0" applyNumberFormat="1" applyFont="1" applyBorder="1" applyAlignment="1">
      <alignment horizontal="center" vertical="center"/>
    </xf>
    <xf numFmtId="172" fontId="6" fillId="0" borderId="16" xfId="0" applyNumberFormat="1" applyFont="1" applyBorder="1" applyAlignment="1">
      <alignment horizontal="center" vertical="center"/>
    </xf>
    <xf numFmtId="177" fontId="5" fillId="0" borderId="16" xfId="0" applyNumberFormat="1" applyFont="1" applyBorder="1" applyAlignment="1">
      <alignment horizontal="center" vertical="center" wrapText="1"/>
    </xf>
    <xf numFmtId="173" fontId="5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170" fontId="6" fillId="0" borderId="16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175" fontId="4" fillId="0" borderId="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169" fontId="4" fillId="0" borderId="1" xfId="1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vertical="center" wrapText="1"/>
    </xf>
    <xf numFmtId="169" fontId="4" fillId="0" borderId="9" xfId="1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178" fontId="5" fillId="0" borderId="16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" fontId="5" fillId="0" borderId="0" xfId="3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9" fontId="4" fillId="0" borderId="9" xfId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2" fontId="5" fillId="0" borderId="16" xfId="3" applyNumberFormat="1" applyFont="1" applyBorder="1" applyAlignment="1">
      <alignment horizontal="center" vertical="center" wrapText="1"/>
    </xf>
    <xf numFmtId="40" fontId="4" fillId="0" borderId="16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 wrapText="1"/>
    </xf>
    <xf numFmtId="0" fontId="1" fillId="0" borderId="0" xfId="0" applyFont="1"/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166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4" fillId="4" borderId="14" xfId="0" applyFont="1" applyFill="1" applyBorder="1" applyAlignment="1">
      <alignment horizontal="center" vertical="center"/>
    </xf>
    <xf numFmtId="164" fontId="4" fillId="4" borderId="16" xfId="0" applyNumberFormat="1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/>
    </xf>
    <xf numFmtId="164" fontId="4" fillId="4" borderId="18" xfId="0" applyNumberFormat="1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/>
    </xf>
    <xf numFmtId="164" fontId="4" fillId="4" borderId="21" xfId="0" applyNumberFormat="1" applyFont="1" applyFill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164" fontId="6" fillId="0" borderId="21" xfId="1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0" borderId="0" xfId="7" applyFont="1" applyAlignment="1">
      <alignment horizontal="center" vertical="center"/>
    </xf>
    <xf numFmtId="0" fontId="5" fillId="0" borderId="0" xfId="7" applyFont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8" fillId="4" borderId="14" xfId="0" applyNumberFormat="1" applyFont="1" applyFill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181" fontId="5" fillId="0" borderId="16" xfId="0" applyNumberFormat="1" applyFont="1" applyBorder="1" applyAlignment="1">
      <alignment horizontal="center" vertical="center" wrapText="1"/>
    </xf>
    <xf numFmtId="0" fontId="0" fillId="0" borderId="19" xfId="0" applyBorder="1"/>
    <xf numFmtId="176" fontId="0" fillId="0" borderId="19" xfId="0" applyNumberFormat="1" applyBorder="1"/>
    <xf numFmtId="0" fontId="12" fillId="0" borderId="19" xfId="0" applyFont="1" applyBorder="1"/>
    <xf numFmtId="40" fontId="0" fillId="0" borderId="19" xfId="0" applyNumberFormat="1" applyBorder="1"/>
    <xf numFmtId="164" fontId="6" fillId="0" borderId="24" xfId="1" applyNumberFormat="1" applyFont="1" applyFill="1" applyBorder="1" applyAlignment="1">
      <alignment horizontal="right" vertical="center"/>
    </xf>
    <xf numFmtId="4" fontId="6" fillId="0" borderId="23" xfId="1" applyNumberFormat="1" applyFont="1" applyFill="1" applyBorder="1" applyAlignment="1">
      <alignment horizontal="center" vertical="center"/>
    </xf>
    <xf numFmtId="178" fontId="1" fillId="0" borderId="16" xfId="0" applyNumberFormat="1" applyFont="1" applyBorder="1" applyAlignment="1">
      <alignment horizontal="center" vertical="center"/>
    </xf>
    <xf numFmtId="178" fontId="6" fillId="0" borderId="16" xfId="0" applyNumberFormat="1" applyFont="1" applyBorder="1" applyAlignment="1">
      <alignment horizontal="center" vertical="center"/>
    </xf>
    <xf numFmtId="178" fontId="6" fillId="0" borderId="16" xfId="1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" fontId="5" fillId="0" borderId="0" xfId="3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distributed" wrapText="1"/>
    </xf>
    <xf numFmtId="175" fontId="4" fillId="3" borderId="1" xfId="0" applyNumberFormat="1" applyFont="1" applyFill="1" applyBorder="1" applyAlignment="1">
      <alignment horizontal="center" vertical="center" wrapText="1"/>
    </xf>
    <xf numFmtId="175" fontId="4" fillId="3" borderId="3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175" fontId="4" fillId="3" borderId="9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80" fontId="4" fillId="3" borderId="1" xfId="0" applyNumberFormat="1" applyFont="1" applyFill="1" applyBorder="1" applyAlignment="1">
      <alignment horizontal="center" vertical="center" wrapText="1"/>
    </xf>
    <xf numFmtId="180" fontId="4" fillId="3" borderId="3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169" fontId="4" fillId="0" borderId="9" xfId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4" fillId="0" borderId="12" xfId="1" applyNumberFormat="1" applyFont="1" applyFill="1" applyBorder="1" applyAlignment="1">
      <alignment horizontal="center" vertical="center" wrapText="1"/>
    </xf>
    <xf numFmtId="164" fontId="4" fillId="0" borderId="15" xfId="1" applyNumberFormat="1" applyFont="1" applyFill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169" fontId="4" fillId="0" borderId="12" xfId="1" applyFont="1" applyFill="1" applyBorder="1" applyAlignment="1">
      <alignment horizontal="center" vertical="center" wrapText="1"/>
    </xf>
    <xf numFmtId="169" fontId="4" fillId="0" borderId="15" xfId="1" applyFont="1" applyFill="1" applyBorder="1" applyAlignment="1">
      <alignment horizontal="center" vertical="center" wrapText="1"/>
    </xf>
    <xf numFmtId="175" fontId="4" fillId="5" borderId="9" xfId="0" applyNumberFormat="1" applyFont="1" applyFill="1" applyBorder="1" applyAlignment="1">
      <alignment horizontal="center" vertical="center" wrapText="1"/>
    </xf>
    <xf numFmtId="175" fontId="4" fillId="5" borderId="1" xfId="0" applyNumberFormat="1" applyFont="1" applyFill="1" applyBorder="1" applyAlignment="1">
      <alignment horizontal="center" vertical="center" wrapText="1"/>
    </xf>
    <xf numFmtId="175" fontId="4" fillId="5" borderId="3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0" fontId="1" fillId="0" borderId="1" xfId="0" applyNumberFormat="1" applyFont="1" applyBorder="1" applyAlignment="1">
      <alignment horizontal="center" vertical="center" wrapText="1"/>
    </xf>
    <xf numFmtId="40" fontId="1" fillId="0" borderId="2" xfId="0" applyNumberFormat="1" applyFont="1" applyBorder="1" applyAlignment="1">
      <alignment horizontal="center" vertical="center" wrapText="1"/>
    </xf>
    <xf numFmtId="40" fontId="1" fillId="0" borderId="3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0" fontId="1" fillId="0" borderId="7" xfId="0" applyNumberFormat="1" applyFont="1" applyBorder="1" applyAlignment="1">
      <alignment horizontal="center" vertical="center" wrapText="1"/>
    </xf>
    <xf numFmtId="40" fontId="1" fillId="0" borderId="8" xfId="0" applyNumberFormat="1" applyFont="1" applyBorder="1" applyAlignment="1">
      <alignment horizontal="center" vertical="center" wrapText="1"/>
    </xf>
    <xf numFmtId="40" fontId="1" fillId="0" borderId="11" xfId="0" applyNumberFormat="1" applyFont="1" applyBorder="1" applyAlignment="1">
      <alignment horizontal="center" vertical="center" wrapText="1"/>
    </xf>
    <xf numFmtId="40" fontId="1" fillId="0" borderId="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12" fillId="0" borderId="19" xfId="0" applyFont="1" applyBorder="1" applyAlignment="1">
      <alignment horizontal="center" wrapText="1"/>
    </xf>
    <xf numFmtId="0" fontId="2" fillId="9" borderId="19" xfId="0" applyFont="1" applyFill="1" applyBorder="1" applyAlignment="1">
      <alignment horizontal="center"/>
    </xf>
    <xf numFmtId="0" fontId="2" fillId="9" borderId="25" xfId="0" applyFont="1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</cellXfs>
  <cellStyles count="9">
    <cellStyle name="Normal" xfId="0" builtinId="0"/>
    <cellStyle name="Normal 2" xfId="4" xr:uid="{00000000-0005-0000-0000-000001000000}"/>
    <cellStyle name="Normal 2 2" xfId="5" xr:uid="{00000000-0005-0000-0000-000002000000}"/>
    <cellStyle name="Normal 3" xfId="6" xr:uid="{00000000-0005-0000-0000-000003000000}"/>
    <cellStyle name="Normal 4" xfId="3" xr:uid="{00000000-0005-0000-0000-000004000000}"/>
    <cellStyle name="Normal 5" xfId="7" xr:uid="{00000000-0005-0000-0000-000005000000}"/>
    <cellStyle name="Normal_ORÇAMENTO SINTÉTICO LÂMINA CENTRAL" xfId="2" xr:uid="{00000000-0005-0000-0000-000006000000}"/>
    <cellStyle name="Vírgula" xfId="1" builtinId="3"/>
    <cellStyle name="Vírgula 2" xfId="8" xr:uid="{00000000-0005-0000-0000-000008000000}"/>
  </cellStyles>
  <dxfs count="1477"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CC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529166</xdr:colOff>
      <xdr:row>330</xdr:row>
      <xdr:rowOff>288396</xdr:rowOff>
    </xdr:from>
    <xdr:ext cx="1246717" cy="484453"/>
    <xdr:pic>
      <xdr:nvPicPr>
        <xdr:cNvPr id="3" name="Imagem 2" descr="cid:image003.jpg@01D3E1ED.3A84B23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499" y="183083729"/>
          <a:ext cx="1246717" cy="48445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916253</xdr:colOff>
      <xdr:row>330</xdr:row>
      <xdr:rowOff>345281</xdr:rowOff>
    </xdr:from>
    <xdr:ext cx="1246717" cy="484453"/>
    <xdr:pic>
      <xdr:nvPicPr>
        <xdr:cNvPr id="5" name="Imagem 4" descr="cid:image003.jpg@01D3E1ED.3A84B23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2753" y="182780781"/>
          <a:ext cx="1246717" cy="48445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BU359"/>
  <sheetViews>
    <sheetView showGridLines="0" showZeros="0" tabSelected="1" view="pageBreakPreview" topLeftCell="B321" zoomScale="90" zoomScaleNormal="100" zoomScaleSheetLayoutView="90" workbookViewId="0">
      <selection activeCell="J14" sqref="J14"/>
    </sheetView>
  </sheetViews>
  <sheetFormatPr defaultColWidth="9.140625" defaultRowHeight="12.75"/>
  <cols>
    <col min="1" max="1" width="4.28515625" style="99" hidden="1" customWidth="1"/>
    <col min="2" max="2" width="3" style="99" customWidth="1"/>
    <col min="3" max="3" width="16.7109375" style="102" customWidth="1"/>
    <col min="4" max="4" width="43.7109375" style="99" customWidth="1"/>
    <col min="5" max="5" width="8.42578125" style="102" customWidth="1"/>
    <col min="6" max="6" width="16.140625" style="99" customWidth="1"/>
    <col min="7" max="7" width="20.140625" style="99" hidden="1" customWidth="1"/>
    <col min="8" max="8" width="15.7109375" style="103" customWidth="1"/>
    <col min="9" max="9" width="12.7109375" style="103" customWidth="1"/>
    <col min="10" max="10" width="17.28515625" style="103" customWidth="1"/>
    <col min="11" max="11" width="13.7109375" style="103" customWidth="1"/>
    <col min="12" max="12" width="16.140625" style="103" customWidth="1"/>
    <col min="13" max="40" width="15.7109375" style="103" hidden="1" customWidth="1"/>
    <col min="41" max="41" width="16.28515625" style="103" hidden="1" customWidth="1"/>
    <col min="42" max="42" width="16" style="103" hidden="1" customWidth="1"/>
    <col min="43" max="43" width="15.7109375" style="103" hidden="1" customWidth="1"/>
    <col min="44" max="45" width="16.28515625" style="103" hidden="1" customWidth="1"/>
    <col min="46" max="46" width="16" style="104" customWidth="1"/>
    <col min="47" max="47" width="15.7109375" style="104" customWidth="1"/>
    <col min="48" max="48" width="16.42578125" style="104" customWidth="1"/>
    <col min="49" max="49" width="18.42578125" style="104" customWidth="1"/>
    <col min="50" max="50" width="18.140625" style="104" customWidth="1"/>
    <col min="51" max="51" width="16.42578125" style="105" customWidth="1"/>
    <col min="52" max="52" width="3.28515625" customWidth="1"/>
    <col min="53" max="53" width="15.85546875" style="105" hidden="1" customWidth="1"/>
    <col min="54" max="54" width="14.42578125" style="99" hidden="1" customWidth="1"/>
    <col min="55" max="56" width="9.140625" style="99" customWidth="1"/>
    <col min="57" max="57" width="21.5703125" customWidth="1"/>
    <col min="58" max="59" width="16.140625" customWidth="1"/>
    <col min="60" max="60" width="23.28515625" customWidth="1"/>
    <col min="61" max="61" width="22.85546875" customWidth="1"/>
    <col min="62" max="62" width="27.85546875" customWidth="1"/>
    <col min="63" max="63" width="26.28515625" customWidth="1"/>
    <col min="64" max="64" width="11.85546875" customWidth="1"/>
    <col min="65" max="65" width="28.7109375" customWidth="1"/>
    <col min="66" max="66" width="13.5703125" customWidth="1"/>
    <col min="68" max="68" width="20" bestFit="1" customWidth="1"/>
    <col min="70" max="16384" width="9.140625" style="99"/>
  </cols>
  <sheetData>
    <row r="1" spans="1:73" ht="13.5" thickBot="1"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</row>
    <row r="2" spans="1:73" s="78" customFormat="1" ht="24.95" customHeight="1" thickBot="1">
      <c r="C2" s="229" t="s">
        <v>0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1"/>
      <c r="AZ2"/>
      <c r="BA2" s="79"/>
      <c r="BB2" s="79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 s="79"/>
      <c r="BS2" s="79"/>
      <c r="BT2" s="80"/>
      <c r="BU2" s="80"/>
    </row>
    <row r="3" spans="1:73" s="78" customFormat="1" ht="44.25" customHeight="1" thickBot="1">
      <c r="C3" s="182" t="s">
        <v>1055</v>
      </c>
      <c r="D3" s="183"/>
      <c r="E3" s="183"/>
      <c r="F3" s="183"/>
      <c r="G3" s="183"/>
      <c r="H3" s="183"/>
      <c r="I3" s="183"/>
      <c r="J3" s="183"/>
      <c r="K3" s="183"/>
      <c r="L3" s="183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184" t="s">
        <v>1435</v>
      </c>
      <c r="AU3" s="184"/>
      <c r="AV3" s="184"/>
      <c r="AW3" s="184"/>
      <c r="AX3" s="184"/>
      <c r="AY3" s="185"/>
      <c r="AZ3"/>
      <c r="BA3" s="81"/>
      <c r="BB3" s="81"/>
      <c r="BC3" s="81"/>
      <c r="BD3" s="81"/>
      <c r="BE3"/>
      <c r="BF3"/>
      <c r="BG3"/>
      <c r="BH3"/>
      <c r="BI3"/>
      <c r="BJ3"/>
      <c r="BK3"/>
      <c r="BL3"/>
      <c r="BM3"/>
      <c r="BN3"/>
      <c r="BO3"/>
      <c r="BP3"/>
      <c r="BQ3"/>
      <c r="BR3" s="81"/>
      <c r="BS3" s="81"/>
      <c r="BT3" s="80"/>
      <c r="BU3" s="80"/>
    </row>
    <row r="4" spans="1:73" s="78" customFormat="1" ht="24.95" customHeight="1" thickBot="1">
      <c r="C4" s="186" t="s">
        <v>1437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2"/>
      <c r="AZ4"/>
      <c r="BA4" s="4"/>
      <c r="BB4" s="4"/>
      <c r="BC4" s="4"/>
      <c r="BD4" s="4"/>
      <c r="BE4"/>
      <c r="BF4"/>
      <c r="BG4"/>
      <c r="BH4"/>
      <c r="BI4"/>
      <c r="BJ4"/>
      <c r="BK4"/>
      <c r="BL4"/>
      <c r="BM4"/>
      <c r="BN4"/>
      <c r="BO4"/>
      <c r="BP4"/>
      <c r="BQ4"/>
      <c r="BR4" s="4"/>
      <c r="BS4" s="83"/>
      <c r="BT4" s="84"/>
      <c r="BU4" s="84"/>
    </row>
    <row r="5" spans="1:73" s="78" customFormat="1" ht="24.95" customHeight="1" thickBot="1">
      <c r="C5" s="188" t="s">
        <v>1438</v>
      </c>
      <c r="D5" s="189"/>
      <c r="E5" s="72"/>
      <c r="F5" s="72"/>
      <c r="G5" s="72"/>
      <c r="H5" s="72"/>
      <c r="I5" s="72"/>
      <c r="J5" s="72"/>
      <c r="K5" s="72"/>
      <c r="L5" s="72"/>
      <c r="M5" s="3"/>
      <c r="N5" s="3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1"/>
      <c r="AV5" s="1"/>
      <c r="AW5" s="1"/>
      <c r="AX5" s="1"/>
      <c r="AY5" s="2"/>
      <c r="AZ5"/>
      <c r="BA5" s="4"/>
      <c r="BB5" s="4"/>
      <c r="BC5" s="4"/>
      <c r="BD5" s="4"/>
      <c r="BE5"/>
      <c r="BF5"/>
      <c r="BG5"/>
      <c r="BH5"/>
      <c r="BI5"/>
      <c r="BJ5"/>
      <c r="BK5"/>
      <c r="BL5"/>
      <c r="BM5"/>
      <c r="BN5"/>
      <c r="BO5"/>
      <c r="BP5"/>
      <c r="BQ5"/>
      <c r="BR5" s="4"/>
      <c r="BS5" s="83"/>
      <c r="BT5" s="84"/>
      <c r="BU5" s="84"/>
    </row>
    <row r="6" spans="1:73" s="78" customFormat="1" ht="24.95" customHeight="1" thickBot="1">
      <c r="C6" s="186" t="s">
        <v>1434</v>
      </c>
      <c r="D6" s="187"/>
      <c r="E6" s="187"/>
      <c r="F6" s="187"/>
      <c r="G6" s="187"/>
      <c r="H6" s="187"/>
      <c r="I6" s="187"/>
      <c r="J6" s="187"/>
      <c r="K6" s="187"/>
      <c r="L6" s="187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6"/>
      <c r="AU6" s="190" t="s">
        <v>1</v>
      </c>
      <c r="AV6" s="190"/>
      <c r="AW6" s="190"/>
      <c r="AX6" s="191">
        <v>0.29512223576800001</v>
      </c>
      <c r="AY6" s="192"/>
      <c r="AZ6"/>
      <c r="BA6" s="85"/>
      <c r="BB6" s="85"/>
      <c r="BC6" s="85"/>
      <c r="BD6" s="85"/>
      <c r="BE6"/>
      <c r="BF6"/>
      <c r="BG6"/>
      <c r="BH6"/>
      <c r="BI6"/>
      <c r="BJ6"/>
      <c r="BK6"/>
      <c r="BL6"/>
      <c r="BM6"/>
      <c r="BN6"/>
      <c r="BO6"/>
      <c r="BP6"/>
      <c r="BQ6"/>
      <c r="BR6" s="86"/>
      <c r="BS6" s="86"/>
      <c r="BT6" s="87"/>
      <c r="BU6" s="87"/>
    </row>
    <row r="7" spans="1:73" s="78" customFormat="1" ht="24.95" customHeight="1" thickBot="1">
      <c r="C7" s="193" t="s">
        <v>2</v>
      </c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5"/>
      <c r="AZ7"/>
      <c r="BA7" s="81"/>
      <c r="BB7" s="81"/>
      <c r="BC7" s="81"/>
      <c r="BD7" s="81"/>
      <c r="BE7"/>
      <c r="BF7"/>
      <c r="BG7"/>
      <c r="BH7"/>
      <c r="BI7"/>
      <c r="BJ7"/>
      <c r="BK7"/>
      <c r="BL7"/>
      <c r="BM7"/>
      <c r="BN7"/>
      <c r="BO7"/>
      <c r="BP7"/>
      <c r="BQ7"/>
      <c r="BR7" s="81"/>
      <c r="BS7" s="81"/>
      <c r="BT7" s="87"/>
      <c r="BU7" s="87"/>
    </row>
    <row r="8" spans="1:73" s="78" customFormat="1" ht="26.25" customHeight="1" thickBot="1">
      <c r="C8" s="160" t="s">
        <v>3</v>
      </c>
      <c r="D8" s="160" t="s">
        <v>4</v>
      </c>
      <c r="E8" s="197" t="s">
        <v>5</v>
      </c>
      <c r="F8" s="198"/>
      <c r="G8" s="150"/>
      <c r="H8" s="150" t="s">
        <v>6</v>
      </c>
      <c r="I8" s="199" t="s">
        <v>7</v>
      </c>
      <c r="J8" s="200"/>
      <c r="K8" s="200"/>
      <c r="L8" s="201"/>
      <c r="M8" s="202" t="s">
        <v>1436</v>
      </c>
      <c r="N8" s="202"/>
      <c r="O8" s="202"/>
      <c r="P8" s="202" t="s">
        <v>8</v>
      </c>
      <c r="Q8" s="202"/>
      <c r="R8" s="202"/>
      <c r="S8" s="202" t="s">
        <v>111</v>
      </c>
      <c r="T8" s="202"/>
      <c r="U8" s="202"/>
      <c r="V8" s="202" t="s">
        <v>111</v>
      </c>
      <c r="W8" s="202"/>
      <c r="X8" s="202"/>
      <c r="Y8" s="202" t="s">
        <v>111</v>
      </c>
      <c r="Z8" s="202"/>
      <c r="AA8" s="202"/>
      <c r="AB8" s="202" t="s">
        <v>111</v>
      </c>
      <c r="AC8" s="202"/>
      <c r="AD8" s="202"/>
      <c r="AE8" s="202" t="s">
        <v>111</v>
      </c>
      <c r="AF8" s="202"/>
      <c r="AG8" s="202"/>
      <c r="AH8" s="202" t="s">
        <v>111</v>
      </c>
      <c r="AI8" s="202"/>
      <c r="AJ8" s="202"/>
      <c r="AK8" s="202" t="s">
        <v>8</v>
      </c>
      <c r="AL8" s="202"/>
      <c r="AM8" s="202"/>
      <c r="AN8" s="202" t="s">
        <v>8</v>
      </c>
      <c r="AO8" s="202"/>
      <c r="AP8" s="202"/>
      <c r="AQ8" s="202" t="s">
        <v>9</v>
      </c>
      <c r="AR8" s="202"/>
      <c r="AS8" s="202"/>
      <c r="AT8" s="181" t="s">
        <v>10</v>
      </c>
      <c r="AU8" s="181"/>
      <c r="AV8" s="181"/>
      <c r="AW8" s="181"/>
      <c r="AX8" s="181"/>
      <c r="AY8" s="181"/>
      <c r="AZ8"/>
      <c r="BA8" s="87"/>
      <c r="BE8"/>
      <c r="BF8"/>
      <c r="BG8"/>
      <c r="BH8"/>
      <c r="BI8"/>
      <c r="BJ8"/>
      <c r="BK8"/>
      <c r="BL8"/>
      <c r="BM8"/>
      <c r="BN8"/>
      <c r="BO8"/>
      <c r="BP8"/>
      <c r="BQ8"/>
    </row>
    <row r="9" spans="1:73" s="78" customFormat="1" ht="36" customHeight="1" thickBot="1">
      <c r="C9" s="196"/>
      <c r="D9" s="196"/>
      <c r="E9" s="207" t="s">
        <v>11</v>
      </c>
      <c r="F9" s="150" t="s">
        <v>12</v>
      </c>
      <c r="G9" s="151"/>
      <c r="H9" s="151"/>
      <c r="I9" s="203" t="s">
        <v>112</v>
      </c>
      <c r="J9" s="204"/>
      <c r="K9" s="203" t="s">
        <v>13</v>
      </c>
      <c r="L9" s="204"/>
      <c r="M9" s="71" t="s">
        <v>5</v>
      </c>
      <c r="N9" s="202" t="s">
        <v>14</v>
      </c>
      <c r="O9" s="202"/>
      <c r="P9" s="69" t="s">
        <v>5</v>
      </c>
      <c r="Q9" s="181" t="s">
        <v>14</v>
      </c>
      <c r="R9" s="181"/>
      <c r="S9" s="69" t="s">
        <v>5</v>
      </c>
      <c r="T9" s="181" t="s">
        <v>14</v>
      </c>
      <c r="U9" s="181"/>
      <c r="V9" s="69" t="s">
        <v>5</v>
      </c>
      <c r="W9" s="181" t="s">
        <v>14</v>
      </c>
      <c r="X9" s="181"/>
      <c r="Y9" s="69" t="s">
        <v>5</v>
      </c>
      <c r="Z9" s="181" t="s">
        <v>14</v>
      </c>
      <c r="AA9" s="181"/>
      <c r="AB9" s="69" t="s">
        <v>5</v>
      </c>
      <c r="AC9" s="139" t="s">
        <v>14</v>
      </c>
      <c r="AD9" s="140"/>
      <c r="AE9" s="69" t="s">
        <v>5</v>
      </c>
      <c r="AF9" s="139" t="s">
        <v>14</v>
      </c>
      <c r="AG9" s="140"/>
      <c r="AH9" s="69" t="s">
        <v>5</v>
      </c>
      <c r="AI9" s="139" t="s">
        <v>14</v>
      </c>
      <c r="AJ9" s="140"/>
      <c r="AK9" s="69" t="s">
        <v>5</v>
      </c>
      <c r="AL9" s="139" t="s">
        <v>14</v>
      </c>
      <c r="AM9" s="140"/>
      <c r="AN9" s="69" t="s">
        <v>5</v>
      </c>
      <c r="AO9" s="139" t="s">
        <v>14</v>
      </c>
      <c r="AP9" s="140"/>
      <c r="AQ9" s="69" t="s">
        <v>5</v>
      </c>
      <c r="AR9" s="139" t="s">
        <v>14</v>
      </c>
      <c r="AS9" s="140"/>
      <c r="AT9" s="179" t="s">
        <v>15</v>
      </c>
      <c r="AU9" s="139" t="s">
        <v>16</v>
      </c>
      <c r="AV9" s="140"/>
      <c r="AW9" s="212" t="s">
        <v>17</v>
      </c>
      <c r="AX9" s="210" t="s">
        <v>18</v>
      </c>
      <c r="AY9" s="210"/>
      <c r="AZ9"/>
      <c r="BA9" s="88"/>
      <c r="BE9"/>
      <c r="BF9"/>
      <c r="BG9"/>
      <c r="BH9"/>
      <c r="BI9"/>
      <c r="BJ9"/>
      <c r="BK9"/>
      <c r="BL9"/>
      <c r="BM9"/>
      <c r="BN9"/>
      <c r="BO9"/>
      <c r="BP9"/>
      <c r="BQ9"/>
    </row>
    <row r="10" spans="1:73" s="78" customFormat="1" ht="12.75" customHeight="1" thickBot="1">
      <c r="C10" s="196"/>
      <c r="D10" s="196"/>
      <c r="E10" s="208"/>
      <c r="F10" s="151"/>
      <c r="G10" s="152"/>
      <c r="H10" s="151"/>
      <c r="I10" s="205"/>
      <c r="J10" s="206"/>
      <c r="K10" s="205"/>
      <c r="L10" s="206"/>
      <c r="M10" s="202" t="s">
        <v>19</v>
      </c>
      <c r="N10" s="202" t="s">
        <v>20</v>
      </c>
      <c r="O10" s="202" t="s">
        <v>13</v>
      </c>
      <c r="P10" s="181" t="s">
        <v>21</v>
      </c>
      <c r="Q10" s="181" t="s">
        <v>20</v>
      </c>
      <c r="R10" s="181" t="s">
        <v>13</v>
      </c>
      <c r="S10" s="181" t="s">
        <v>22</v>
      </c>
      <c r="T10" s="181" t="s">
        <v>20</v>
      </c>
      <c r="U10" s="181" t="s">
        <v>13</v>
      </c>
      <c r="V10" s="181" t="s">
        <v>23</v>
      </c>
      <c r="W10" s="181" t="s">
        <v>20</v>
      </c>
      <c r="X10" s="181" t="s">
        <v>13</v>
      </c>
      <c r="Y10" s="181" t="s">
        <v>24</v>
      </c>
      <c r="Z10" s="181" t="s">
        <v>20</v>
      </c>
      <c r="AA10" s="181" t="s">
        <v>13</v>
      </c>
      <c r="AB10" s="179" t="s">
        <v>25</v>
      </c>
      <c r="AC10" s="179" t="s">
        <v>20</v>
      </c>
      <c r="AD10" s="179" t="s">
        <v>13</v>
      </c>
      <c r="AE10" s="179" t="s">
        <v>26</v>
      </c>
      <c r="AF10" s="179" t="s">
        <v>20</v>
      </c>
      <c r="AG10" s="179" t="s">
        <v>13</v>
      </c>
      <c r="AH10" s="179" t="s">
        <v>27</v>
      </c>
      <c r="AI10" s="179" t="s">
        <v>20</v>
      </c>
      <c r="AJ10" s="179" t="s">
        <v>13</v>
      </c>
      <c r="AK10" s="179" t="s">
        <v>28</v>
      </c>
      <c r="AL10" s="179" t="s">
        <v>20</v>
      </c>
      <c r="AM10" s="179" t="s">
        <v>13</v>
      </c>
      <c r="AN10" s="179" t="s">
        <v>29</v>
      </c>
      <c r="AO10" s="179" t="s">
        <v>20</v>
      </c>
      <c r="AP10" s="179" t="s">
        <v>13</v>
      </c>
      <c r="AQ10" s="179" t="s">
        <v>30</v>
      </c>
      <c r="AR10" s="179" t="s">
        <v>20</v>
      </c>
      <c r="AS10" s="179" t="s">
        <v>13</v>
      </c>
      <c r="AT10" s="211"/>
      <c r="AU10" s="179" t="s">
        <v>20</v>
      </c>
      <c r="AV10" s="179" t="s">
        <v>13</v>
      </c>
      <c r="AW10" s="213"/>
      <c r="AX10" s="181" t="s">
        <v>20</v>
      </c>
      <c r="AY10" s="181" t="s">
        <v>13</v>
      </c>
      <c r="AZ10"/>
      <c r="BA10" s="112" t="s">
        <v>19</v>
      </c>
      <c r="BB10" s="90" t="s">
        <v>31</v>
      </c>
      <c r="BE10"/>
      <c r="BF10"/>
      <c r="BG10"/>
      <c r="BH10"/>
      <c r="BI10"/>
      <c r="BJ10"/>
      <c r="BK10"/>
      <c r="BL10"/>
      <c r="BM10"/>
      <c r="BN10"/>
      <c r="BO10"/>
      <c r="BP10"/>
      <c r="BQ10"/>
    </row>
    <row r="11" spans="1:73" s="78" customFormat="1" ht="36" customHeight="1" thickBot="1">
      <c r="C11" s="163"/>
      <c r="D11" s="163"/>
      <c r="E11" s="209"/>
      <c r="F11" s="152"/>
      <c r="G11" s="73"/>
      <c r="H11" s="152"/>
      <c r="I11" s="7" t="s">
        <v>32</v>
      </c>
      <c r="J11" s="8" t="s">
        <v>33</v>
      </c>
      <c r="K11" s="7" t="s">
        <v>32</v>
      </c>
      <c r="L11" s="8" t="s">
        <v>33</v>
      </c>
      <c r="M11" s="202"/>
      <c r="N11" s="202"/>
      <c r="O11" s="202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214"/>
      <c r="AX11" s="181"/>
      <c r="AY11" s="181"/>
      <c r="AZ11"/>
      <c r="BA11" s="91"/>
      <c r="BB11" s="92"/>
      <c r="BE11"/>
      <c r="BF11"/>
      <c r="BG11"/>
      <c r="BH11"/>
      <c r="BI11"/>
      <c r="BJ11"/>
      <c r="BK11"/>
      <c r="BL11"/>
      <c r="BM11"/>
      <c r="BN11"/>
      <c r="BO11"/>
      <c r="BP11"/>
      <c r="BQ11"/>
    </row>
    <row r="12" spans="1:73" s="78" customFormat="1">
      <c r="C12" s="9"/>
      <c r="D12" s="10"/>
      <c r="E12" s="11"/>
      <c r="F12" s="11"/>
      <c r="G12" s="12"/>
      <c r="H12" s="13"/>
      <c r="I12" s="13"/>
      <c r="J12" s="13"/>
      <c r="K12" s="13"/>
      <c r="L12" s="13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5"/>
      <c r="AU12" s="15"/>
      <c r="AV12" s="15"/>
      <c r="AW12" s="16"/>
      <c r="AX12" s="16"/>
      <c r="AY12" s="16"/>
      <c r="AZ12"/>
      <c r="BA12" s="93"/>
      <c r="BB12" s="94"/>
      <c r="BC12" s="82"/>
      <c r="BD12" s="82"/>
      <c r="BE12"/>
      <c r="BF12"/>
      <c r="BG12"/>
      <c r="BH12"/>
      <c r="BI12"/>
      <c r="BJ12"/>
      <c r="BK12"/>
      <c r="BL12"/>
      <c r="BM12"/>
      <c r="BN12"/>
      <c r="BO12"/>
      <c r="BP12"/>
      <c r="BQ12"/>
    </row>
    <row r="13" spans="1:73" s="78" customFormat="1" ht="30" customHeight="1">
      <c r="C13" s="232" t="s">
        <v>1426</v>
      </c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233"/>
      <c r="AZ13"/>
      <c r="BA13" s="95"/>
      <c r="BB13" s="96" t="s">
        <v>72</v>
      </c>
      <c r="BC13" s="82"/>
      <c r="BD13" s="82"/>
      <c r="BE13"/>
      <c r="BF13"/>
      <c r="BG13"/>
      <c r="BH13"/>
      <c r="BI13"/>
      <c r="BJ13"/>
      <c r="BK13"/>
      <c r="BL13"/>
      <c r="BM13"/>
      <c r="BN13"/>
      <c r="BO13"/>
      <c r="BP13"/>
      <c r="BQ13"/>
    </row>
    <row r="14" spans="1:73" s="78" customFormat="1" ht="30" customHeight="1">
      <c r="A14" s="78" t="s">
        <v>109</v>
      </c>
      <c r="C14" s="31">
        <v>1</v>
      </c>
      <c r="D14" s="32" t="s">
        <v>1056</v>
      </c>
      <c r="E14" s="19"/>
      <c r="F14" s="20"/>
      <c r="G14" s="21"/>
      <c r="H14" s="21"/>
      <c r="I14" s="21"/>
      <c r="J14" s="21"/>
      <c r="K14" s="22"/>
      <c r="L14" s="22"/>
      <c r="M14" s="37"/>
      <c r="N14" s="37">
        <f>ROUND($M14*$I14,2)</f>
        <v>0</v>
      </c>
      <c r="O14" s="37">
        <f>ROUND(N14*K14,2)</f>
        <v>0</v>
      </c>
      <c r="P14" s="37"/>
      <c r="Q14" s="37">
        <f>ROUND(M14*$I14,2)</f>
        <v>0</v>
      </c>
      <c r="R14" s="37">
        <f t="shared" ref="R14:R15" si="0">ROUND(Q14*N14,2)</f>
        <v>0</v>
      </c>
      <c r="S14" s="37"/>
      <c r="T14" s="37">
        <f t="shared" ref="T14:T15" si="1">ROUND($M14*$I14,2)</f>
        <v>0</v>
      </c>
      <c r="U14" s="37">
        <f t="shared" ref="U14:U15" si="2">ROUND(T14*Q14,2)</f>
        <v>0</v>
      </c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8"/>
      <c r="AU14" s="29"/>
      <c r="AV14" s="28"/>
      <c r="AW14" s="124">
        <f>H14-AT14</f>
        <v>0</v>
      </c>
      <c r="AX14" s="28">
        <f>J14-AU14</f>
        <v>0</v>
      </c>
      <c r="AY14" s="123">
        <f>L14-AV14</f>
        <v>0</v>
      </c>
      <c r="AZ14"/>
      <c r="BA14" s="97">
        <f>INDEX($M$10:$AS$260,ROW()-8,MATCH($BA$10,$M$10:$AS$10,0))</f>
        <v>0</v>
      </c>
      <c r="BB14" s="96" t="str">
        <f>IF(COUNTIF(BB15:BB25,"MEDIDO")&gt;0,"MEDIDO","NÃO MEDIDO")</f>
        <v>NÃO MEDIDO</v>
      </c>
      <c r="BC14" s="82"/>
      <c r="BD14" s="82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73" s="78" customFormat="1" ht="30" customHeight="1">
      <c r="A15" s="78" t="s">
        <v>109</v>
      </c>
      <c r="C15" s="31">
        <v>10100</v>
      </c>
      <c r="D15" s="32" t="s">
        <v>34</v>
      </c>
      <c r="E15" s="25"/>
      <c r="F15" s="26"/>
      <c r="G15" s="27"/>
      <c r="H15" s="27"/>
      <c r="I15" s="27"/>
      <c r="J15" s="27"/>
      <c r="K15" s="22"/>
      <c r="L15" s="22"/>
      <c r="M15" s="37"/>
      <c r="N15" s="37">
        <f t="shared" ref="N15" si="3">ROUND($M15*$I15,2)</f>
        <v>0</v>
      </c>
      <c r="O15" s="37">
        <f t="shared" ref="O15" si="4">ROUND(N15*K15,2)</f>
        <v>0</v>
      </c>
      <c r="P15" s="37"/>
      <c r="Q15" s="37">
        <f t="shared" ref="Q15" si="5">ROUND($M15*$I15,2)</f>
        <v>0</v>
      </c>
      <c r="R15" s="37">
        <f t="shared" si="0"/>
        <v>0</v>
      </c>
      <c r="S15" s="37"/>
      <c r="T15" s="37">
        <f t="shared" si="1"/>
        <v>0</v>
      </c>
      <c r="U15" s="37">
        <f t="shared" si="2"/>
        <v>0</v>
      </c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8"/>
      <c r="AU15" s="29"/>
      <c r="AV15" s="28"/>
      <c r="AW15" s="124">
        <f t="shared" ref="AW15:AW78" si="6">H15-AT15</f>
        <v>0</v>
      </c>
      <c r="AX15" s="28">
        <f t="shared" ref="AX15:AX78" si="7">J15-AU15</f>
        <v>0</v>
      </c>
      <c r="AY15" s="123">
        <f t="shared" ref="AY15:AY78" si="8">L15-AV15</f>
        <v>0</v>
      </c>
      <c r="AZ15"/>
      <c r="BA15" s="97">
        <f t="shared" ref="BA15:BA78" si="9">INDEX($M$10:$AS$260,ROW()-8,MATCH($BA$10,$M$10:$AS$10,0))</f>
        <v>0</v>
      </c>
      <c r="BB15" s="96" t="str">
        <f>IF(COUNTIF(BB16:BB16,"MEDIDO")&gt;0,"MEDIDO","NÃO MEDIDO")</f>
        <v>NÃO MEDIDO</v>
      </c>
      <c r="BC15" s="82"/>
      <c r="BD15" s="82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73" s="78" customFormat="1" ht="30" customHeight="1">
      <c r="A16" s="78" t="s">
        <v>108</v>
      </c>
      <c r="C16" s="31" t="s">
        <v>94</v>
      </c>
      <c r="D16" s="32" t="s">
        <v>1058</v>
      </c>
      <c r="E16" s="25" t="s">
        <v>35</v>
      </c>
      <c r="F16" s="33">
        <v>18375.38</v>
      </c>
      <c r="G16" s="27"/>
      <c r="H16" s="27">
        <f>F16+G16</f>
        <v>18375.38</v>
      </c>
      <c r="I16" s="27">
        <v>0.35</v>
      </c>
      <c r="J16" s="27">
        <f>ROUND(($F16*$I16),2)+ROUND(($G16*$I16),2)</f>
        <v>6431.38</v>
      </c>
      <c r="K16" s="22"/>
      <c r="L16" s="22"/>
      <c r="M16" s="37"/>
      <c r="N16" s="37">
        <f>ROUND($M16*$I16,2)</f>
        <v>0</v>
      </c>
      <c r="O16" s="37">
        <f>ROUND(M16*K16,2)</f>
        <v>0</v>
      </c>
      <c r="P16" s="37"/>
      <c r="Q16" s="37">
        <f>ROUND($P16*$I16,2)</f>
        <v>0</v>
      </c>
      <c r="R16" s="37">
        <f>ROUND(P16*$K16,2)</f>
        <v>0</v>
      </c>
      <c r="S16" s="37"/>
      <c r="T16" s="37">
        <f>ROUND($S16*$I16,2)</f>
        <v>0</v>
      </c>
      <c r="U16" s="37">
        <f>ROUND(S16*$K16,2)</f>
        <v>0</v>
      </c>
      <c r="V16" s="37"/>
      <c r="W16" s="37">
        <f>ROUND($V16*$I16,2)</f>
        <v>0</v>
      </c>
      <c r="X16" s="37">
        <f>ROUND(V16*$K16,2)</f>
        <v>0</v>
      </c>
      <c r="Y16" s="37"/>
      <c r="Z16" s="37">
        <f>ROUND($Y16*$I16,2)</f>
        <v>0</v>
      </c>
      <c r="AA16" s="37">
        <f>ROUND(Y16*$K16,2)</f>
        <v>0</v>
      </c>
      <c r="AB16" s="37"/>
      <c r="AC16" s="37">
        <f>ROUND($AB16*$I16,2)</f>
        <v>0</v>
      </c>
      <c r="AD16" s="37">
        <f>ROUND(AB16*$K16,2)</f>
        <v>0</v>
      </c>
      <c r="AE16" s="37"/>
      <c r="AF16" s="37">
        <f>ROUND($AE16*$I16,2)</f>
        <v>0</v>
      </c>
      <c r="AG16" s="37">
        <f>ROUND(AE16*$K16,2)</f>
        <v>0</v>
      </c>
      <c r="AH16" s="37"/>
      <c r="AI16" s="37">
        <f>ROUND($AH16*$I16,2)</f>
        <v>0</v>
      </c>
      <c r="AJ16" s="37">
        <f>ROUND($AH16*$K16,2)</f>
        <v>0</v>
      </c>
      <c r="AK16" s="37"/>
      <c r="AL16" s="37">
        <f>ROUND($AK16*$I16,2)</f>
        <v>0</v>
      </c>
      <c r="AM16" s="37">
        <f>ROUND($AK16*$K16,2)</f>
        <v>0</v>
      </c>
      <c r="AN16" s="37"/>
      <c r="AO16" s="37">
        <f>ROUND($AN16*$I16,2)</f>
        <v>0</v>
      </c>
      <c r="AP16" s="37">
        <f>ROUND($AN16*$K16,2)</f>
        <v>0</v>
      </c>
      <c r="AQ16" s="37"/>
      <c r="AR16" s="37">
        <f>ROUND($AQ16*$I16,2)</f>
        <v>0</v>
      </c>
      <c r="AS16" s="37">
        <f>ROUND($AQ16*$K16,2)</f>
        <v>0</v>
      </c>
      <c r="AT16" s="38">
        <f>SUMIF($M$9:$AS$9,"QUANTIDADE",M16:AS16)</f>
        <v>0</v>
      </c>
      <c r="AU16" s="29">
        <f ca="1">SUMIF($N$10:$AS$11,"COM DESCONTO",N16:AS16)</f>
        <v>0</v>
      </c>
      <c r="AV16" s="28">
        <f ca="1">SUMIF($M$10:$AS$11,"SEM DESCONTO",M16:AS16)</f>
        <v>0</v>
      </c>
      <c r="AW16" s="124">
        <f>H16-AT16</f>
        <v>18375.38</v>
      </c>
      <c r="AX16" s="28">
        <f ca="1">J16-AU16</f>
        <v>6431.38</v>
      </c>
      <c r="AY16" s="123">
        <f t="shared" ca="1" si="8"/>
        <v>0</v>
      </c>
      <c r="AZ16"/>
      <c r="BA16" s="97">
        <f t="shared" si="9"/>
        <v>0</v>
      </c>
      <c r="BB16" s="98" t="str">
        <f>IF(BA16&lt;&gt;0,"MEDIDO","NÃO MEDIDO")</f>
        <v>NÃO MEDIDO</v>
      </c>
      <c r="BC16" s="82"/>
      <c r="BD16" s="82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s="78" customFormat="1" ht="30" customHeight="1">
      <c r="A17" s="78" t="s">
        <v>109</v>
      </c>
      <c r="C17" s="31">
        <v>10300</v>
      </c>
      <c r="D17" s="32" t="s">
        <v>36</v>
      </c>
      <c r="E17" s="25"/>
      <c r="F17" s="26"/>
      <c r="G17" s="27"/>
      <c r="H17" s="27"/>
      <c r="I17" s="27"/>
      <c r="J17" s="27">
        <f t="shared" ref="J17:J80" si="10">ROUND(($F17*$I17),2)+ROUND(($G17*$I17),2)</f>
        <v>0</v>
      </c>
      <c r="K17" s="22"/>
      <c r="L17" s="22"/>
      <c r="M17" s="37"/>
      <c r="N17" s="37">
        <f>ROUND($M17*$I17,2)</f>
        <v>0</v>
      </c>
      <c r="O17" s="37">
        <f>ROUND(M17*K17,2)</f>
        <v>0</v>
      </c>
      <c r="P17" s="37"/>
      <c r="Q17" s="37">
        <f>ROUND($P17*$I17,2)</f>
        <v>0</v>
      </c>
      <c r="R17" s="37">
        <f>ROUND(P17*$K17,2)</f>
        <v>0</v>
      </c>
      <c r="S17" s="37"/>
      <c r="T17" s="37">
        <f>ROUND($S17*$I17,2)</f>
        <v>0</v>
      </c>
      <c r="U17" s="37">
        <f>ROUND(S17*$K17,2)</f>
        <v>0</v>
      </c>
      <c r="V17" s="37"/>
      <c r="W17" s="37">
        <f>ROUND($V17*$I17,2)</f>
        <v>0</v>
      </c>
      <c r="X17" s="37">
        <f>ROUND(V17*$K17,2)</f>
        <v>0</v>
      </c>
      <c r="Y17" s="37"/>
      <c r="Z17" s="37">
        <f>ROUND($Y17*$I17,2)</f>
        <v>0</v>
      </c>
      <c r="AA17" s="37">
        <f>ROUND(Y17*$K17,2)</f>
        <v>0</v>
      </c>
      <c r="AB17" s="37"/>
      <c r="AC17" s="37">
        <f>ROUND($AB17*$I17,2)</f>
        <v>0</v>
      </c>
      <c r="AD17" s="37">
        <f>ROUND(AB17*$K17,2)</f>
        <v>0</v>
      </c>
      <c r="AE17" s="37"/>
      <c r="AF17" s="37">
        <f>ROUND($AE17*$I17,2)</f>
        <v>0</v>
      </c>
      <c r="AG17" s="37">
        <f>ROUND(AE17*$K17,2)</f>
        <v>0</v>
      </c>
      <c r="AH17" s="37"/>
      <c r="AI17" s="37">
        <f>ROUND($AH17*$I17,2)</f>
        <v>0</v>
      </c>
      <c r="AJ17" s="37">
        <f>ROUND($AH17*$K17,2)</f>
        <v>0</v>
      </c>
      <c r="AK17" s="37"/>
      <c r="AL17" s="37">
        <f>ROUND($AK17*$I17,2)</f>
        <v>0</v>
      </c>
      <c r="AM17" s="37">
        <f>ROUND($AK17*$K17,2)</f>
        <v>0</v>
      </c>
      <c r="AN17" s="37"/>
      <c r="AO17" s="37">
        <f>ROUND($AN17*$I17,2)</f>
        <v>0</v>
      </c>
      <c r="AP17" s="37">
        <f>ROUND($AN17*$K17,2)</f>
        <v>0</v>
      </c>
      <c r="AQ17" s="37"/>
      <c r="AR17" s="37">
        <f>ROUND($AQ17*$I17,2)</f>
        <v>0</v>
      </c>
      <c r="AS17" s="37">
        <f>ROUND($AQ17*$K17,2)</f>
        <v>0</v>
      </c>
      <c r="AT17" s="38">
        <f>SUMIF($M$9:$AS$9,"QUANTIDADE",M17:AS17)</f>
        <v>0</v>
      </c>
      <c r="AU17" s="29">
        <f ca="1">SUMIF($N$10:$AS$11,"COM DESCONTO",N17:AS17)</f>
        <v>0</v>
      </c>
      <c r="AV17" s="28">
        <f ca="1">SUMIF($M$10:$AS$11,"SEM DESCONTO",M17:AS17)</f>
        <v>0</v>
      </c>
      <c r="AW17" s="124">
        <f t="shared" si="6"/>
        <v>0</v>
      </c>
      <c r="AX17" s="28">
        <f t="shared" ca="1" si="7"/>
        <v>0</v>
      </c>
      <c r="AY17" s="123">
        <f t="shared" ca="1" si="8"/>
        <v>0</v>
      </c>
      <c r="AZ17"/>
      <c r="BA17" s="97">
        <f t="shared" si="9"/>
        <v>0</v>
      </c>
      <c r="BB17" s="96" t="str">
        <f>IF(COUNTIF(BB18:BB21,"MEDIDO")&gt;0,"MEDIDO","NÃO MEDIDO")</f>
        <v>NÃO MEDIDO</v>
      </c>
      <c r="BC17" s="82"/>
      <c r="BD17" s="82"/>
      <c r="BE17"/>
      <c r="BF17"/>
      <c r="BG17"/>
      <c r="BH17"/>
      <c r="BI17"/>
      <c r="BJ17"/>
      <c r="BK17"/>
      <c r="BL17"/>
      <c r="BM17"/>
      <c r="BN17"/>
      <c r="BO17"/>
      <c r="BP17"/>
      <c r="BQ17"/>
    </row>
    <row r="18" spans="1:69" s="78" customFormat="1" ht="30" customHeight="1">
      <c r="A18" s="78" t="s">
        <v>108</v>
      </c>
      <c r="C18" s="31" t="s">
        <v>89</v>
      </c>
      <c r="D18" s="32" t="s">
        <v>37</v>
      </c>
      <c r="E18" s="25" t="s">
        <v>113</v>
      </c>
      <c r="F18" s="77">
        <v>12</v>
      </c>
      <c r="G18" s="76"/>
      <c r="H18" s="27">
        <f t="shared" ref="H18:H81" si="11">F18+G18</f>
        <v>12</v>
      </c>
      <c r="I18" s="27">
        <v>68543.839999999997</v>
      </c>
      <c r="J18" s="27">
        <f t="shared" si="10"/>
        <v>822526.08</v>
      </c>
      <c r="K18" s="22"/>
      <c r="L18" s="22"/>
      <c r="M18" s="125"/>
      <c r="N18" s="37">
        <f t="shared" ref="N18:N81" si="12">ROUND($M18*$I18,2)</f>
        <v>0</v>
      </c>
      <c r="O18" s="37">
        <f t="shared" ref="O18:O81" si="13">ROUND(M18*K18,2)</f>
        <v>0</v>
      </c>
      <c r="P18" s="37"/>
      <c r="Q18" s="37">
        <f t="shared" ref="Q18:Q81" si="14">ROUND($P18*$I18,2)</f>
        <v>0</v>
      </c>
      <c r="R18" s="37">
        <f t="shared" ref="R18:R81" si="15">ROUND(P18*$K18,2)</f>
        <v>0</v>
      </c>
      <c r="S18" s="37"/>
      <c r="T18" s="37">
        <f t="shared" ref="T18:T81" si="16">ROUND($S18*$I18,2)</f>
        <v>0</v>
      </c>
      <c r="U18" s="37">
        <f t="shared" ref="U18:U81" si="17">ROUND(S18*$K18,2)</f>
        <v>0</v>
      </c>
      <c r="V18" s="37"/>
      <c r="W18" s="37">
        <f t="shared" ref="W18:W81" si="18">ROUND($V18*$I18,2)</f>
        <v>0</v>
      </c>
      <c r="X18" s="37">
        <f t="shared" ref="X18:X81" si="19">ROUND(V18*$K18,2)</f>
        <v>0</v>
      </c>
      <c r="Y18" s="37"/>
      <c r="Z18" s="37">
        <f t="shared" ref="Z18:Z81" si="20">ROUND($Y18*$I18,2)</f>
        <v>0</v>
      </c>
      <c r="AA18" s="37">
        <f t="shared" ref="AA18:AA81" si="21">ROUND(Y18*$K18,2)</f>
        <v>0</v>
      </c>
      <c r="AB18" s="37"/>
      <c r="AC18" s="37">
        <f t="shared" ref="AC18:AC81" si="22">ROUND($AB18*$I18,2)</f>
        <v>0</v>
      </c>
      <c r="AD18" s="37">
        <f t="shared" ref="AD18:AD81" si="23">ROUND(AB18*$K18,2)</f>
        <v>0</v>
      </c>
      <c r="AE18" s="37"/>
      <c r="AF18" s="37">
        <f t="shared" ref="AF18:AF81" si="24">ROUND($AE18*$I18,2)</f>
        <v>0</v>
      </c>
      <c r="AG18" s="37">
        <f t="shared" ref="AG18:AG81" si="25">ROUND(AE18*$K18,2)</f>
        <v>0</v>
      </c>
      <c r="AH18" s="37"/>
      <c r="AI18" s="37">
        <f t="shared" ref="AI18:AI81" si="26">ROUND($AH18*$I18,2)</f>
        <v>0</v>
      </c>
      <c r="AJ18" s="37">
        <f t="shared" ref="AJ18:AJ81" si="27">ROUND($AH18*$K18,2)</f>
        <v>0</v>
      </c>
      <c r="AK18" s="37"/>
      <c r="AL18" s="37">
        <f t="shared" ref="AL18:AL81" si="28">ROUND($AK18*$I18,2)</f>
        <v>0</v>
      </c>
      <c r="AM18" s="37">
        <f t="shared" ref="AM18:AM81" si="29">ROUND($AK18*$K18,2)</f>
        <v>0</v>
      </c>
      <c r="AN18" s="37"/>
      <c r="AO18" s="37">
        <f t="shared" ref="AO18:AO81" si="30">ROUND($AN18*$I18,2)</f>
        <v>0</v>
      </c>
      <c r="AP18" s="37">
        <f t="shared" ref="AP18:AP81" si="31">ROUND($AN18*$K18,2)</f>
        <v>0</v>
      </c>
      <c r="AQ18" s="37"/>
      <c r="AR18" s="37">
        <f t="shared" ref="AR18:AR81" si="32">ROUND($AQ18*$I18,2)</f>
        <v>0</v>
      </c>
      <c r="AS18" s="37">
        <f t="shared" ref="AS18:AS81" si="33">ROUND($AQ18*$K18,2)</f>
        <v>0</v>
      </c>
      <c r="AT18" s="127">
        <f t="shared" ref="AT18:AT81" si="34">SUMIF($M$9:$AS$9,"QUANTIDADE",M18:AS18)</f>
        <v>0</v>
      </c>
      <c r="AU18" s="29">
        <f t="shared" ref="AU18:AU81" ca="1" si="35">SUMIF($N$10:$AS$11,"COM DESCONTO",N18:AS18)</f>
        <v>0</v>
      </c>
      <c r="AV18" s="28">
        <f t="shared" ref="AV18:AV81" ca="1" si="36">SUMIF($M$10:$AS$11,"SEM DESCONTO",M18:AS18)</f>
        <v>0</v>
      </c>
      <c r="AW18" s="124">
        <f t="shared" si="6"/>
        <v>12</v>
      </c>
      <c r="AX18" s="28">
        <f t="shared" ca="1" si="7"/>
        <v>822526.08</v>
      </c>
      <c r="AY18" s="24">
        <f t="shared" ca="1" si="8"/>
        <v>0</v>
      </c>
      <c r="AZ18"/>
      <c r="BA18" s="97">
        <f t="shared" si="9"/>
        <v>0</v>
      </c>
      <c r="BB18" s="98" t="str">
        <f>IF(BA18&lt;&gt;0,"MEDIDO","NÃO MEDIDO")</f>
        <v>NÃO MEDIDO</v>
      </c>
      <c r="BC18" s="82"/>
      <c r="BD18" s="82"/>
      <c r="BE18"/>
      <c r="BF18"/>
      <c r="BG18"/>
      <c r="BH18"/>
      <c r="BI18"/>
      <c r="BJ18"/>
      <c r="BK18"/>
      <c r="BL18"/>
      <c r="BM18"/>
      <c r="BN18"/>
      <c r="BO18"/>
      <c r="BP18"/>
      <c r="BQ18"/>
    </row>
    <row r="19" spans="1:69" s="78" customFormat="1" ht="30" customHeight="1">
      <c r="A19" s="78" t="s">
        <v>108</v>
      </c>
      <c r="C19" s="31" t="s">
        <v>90</v>
      </c>
      <c r="D19" s="32" t="s">
        <v>93</v>
      </c>
      <c r="E19" s="25" t="s">
        <v>113</v>
      </c>
      <c r="F19" s="77">
        <v>12</v>
      </c>
      <c r="G19" s="27"/>
      <c r="H19" s="27">
        <f t="shared" si="11"/>
        <v>12</v>
      </c>
      <c r="I19" s="27">
        <v>23389.7</v>
      </c>
      <c r="J19" s="27">
        <f t="shared" si="10"/>
        <v>280676.40000000002</v>
      </c>
      <c r="K19" s="22"/>
      <c r="L19" s="22"/>
      <c r="M19" s="125"/>
      <c r="N19" s="37">
        <f t="shared" si="12"/>
        <v>0</v>
      </c>
      <c r="O19" s="37">
        <f t="shared" si="13"/>
        <v>0</v>
      </c>
      <c r="P19" s="37"/>
      <c r="Q19" s="37">
        <f t="shared" si="14"/>
        <v>0</v>
      </c>
      <c r="R19" s="37">
        <f t="shared" si="15"/>
        <v>0</v>
      </c>
      <c r="S19" s="37"/>
      <c r="T19" s="37">
        <f t="shared" si="16"/>
        <v>0</v>
      </c>
      <c r="U19" s="37">
        <f t="shared" si="17"/>
        <v>0</v>
      </c>
      <c r="V19" s="37"/>
      <c r="W19" s="37">
        <f t="shared" si="18"/>
        <v>0</v>
      </c>
      <c r="X19" s="37">
        <f t="shared" si="19"/>
        <v>0</v>
      </c>
      <c r="Y19" s="37"/>
      <c r="Z19" s="37">
        <f t="shared" si="20"/>
        <v>0</v>
      </c>
      <c r="AA19" s="37">
        <f t="shared" si="21"/>
        <v>0</v>
      </c>
      <c r="AB19" s="37"/>
      <c r="AC19" s="37">
        <f t="shared" si="22"/>
        <v>0</v>
      </c>
      <c r="AD19" s="37">
        <f t="shared" si="23"/>
        <v>0</v>
      </c>
      <c r="AE19" s="37"/>
      <c r="AF19" s="37">
        <f t="shared" si="24"/>
        <v>0</v>
      </c>
      <c r="AG19" s="37">
        <f t="shared" si="25"/>
        <v>0</v>
      </c>
      <c r="AH19" s="37"/>
      <c r="AI19" s="37">
        <f t="shared" si="26"/>
        <v>0</v>
      </c>
      <c r="AJ19" s="37">
        <f t="shared" si="27"/>
        <v>0</v>
      </c>
      <c r="AK19" s="37"/>
      <c r="AL19" s="37">
        <f t="shared" si="28"/>
        <v>0</v>
      </c>
      <c r="AM19" s="37">
        <f t="shared" si="29"/>
        <v>0</v>
      </c>
      <c r="AN19" s="37"/>
      <c r="AO19" s="37">
        <f t="shared" si="30"/>
        <v>0</v>
      </c>
      <c r="AP19" s="37">
        <f t="shared" si="31"/>
        <v>0</v>
      </c>
      <c r="AQ19" s="37"/>
      <c r="AR19" s="37">
        <f t="shared" si="32"/>
        <v>0</v>
      </c>
      <c r="AS19" s="37">
        <f t="shared" si="33"/>
        <v>0</v>
      </c>
      <c r="AT19" s="127">
        <f t="shared" si="34"/>
        <v>0</v>
      </c>
      <c r="AU19" s="29">
        <f t="shared" ca="1" si="35"/>
        <v>0</v>
      </c>
      <c r="AV19" s="28">
        <f t="shared" ca="1" si="36"/>
        <v>0</v>
      </c>
      <c r="AW19" s="124">
        <f t="shared" si="6"/>
        <v>12</v>
      </c>
      <c r="AX19" s="28">
        <f t="shared" ca="1" si="7"/>
        <v>280676.40000000002</v>
      </c>
      <c r="AY19" s="24">
        <f t="shared" ca="1" si="8"/>
        <v>0</v>
      </c>
      <c r="AZ19"/>
      <c r="BA19" s="97">
        <f t="shared" si="9"/>
        <v>0</v>
      </c>
      <c r="BB19" s="98" t="str">
        <f>IF(BA19&lt;&gt;0,"MEDIDO","NÃO MEDIDO")</f>
        <v>NÃO MEDIDO</v>
      </c>
      <c r="BC19" s="82"/>
      <c r="BD19" s="82"/>
      <c r="BE19"/>
      <c r="BF19"/>
      <c r="BG19"/>
      <c r="BH19"/>
      <c r="BI19"/>
      <c r="BJ19"/>
      <c r="BK19"/>
      <c r="BL19"/>
      <c r="BM19"/>
      <c r="BN19"/>
      <c r="BO19"/>
      <c r="BP19"/>
      <c r="BQ19"/>
    </row>
    <row r="20" spans="1:69" s="78" customFormat="1" ht="30" customHeight="1">
      <c r="A20" s="78" t="s">
        <v>108</v>
      </c>
      <c r="C20" s="31" t="s">
        <v>91</v>
      </c>
      <c r="D20" s="32" t="s">
        <v>38</v>
      </c>
      <c r="E20" s="26" t="s">
        <v>113</v>
      </c>
      <c r="F20" s="75">
        <v>12</v>
      </c>
      <c r="G20" s="27"/>
      <c r="H20" s="33">
        <f t="shared" si="11"/>
        <v>12</v>
      </c>
      <c r="I20" s="34">
        <v>2100.67</v>
      </c>
      <c r="J20" s="34">
        <f t="shared" si="10"/>
        <v>25208.04</v>
      </c>
      <c r="K20" s="35"/>
      <c r="L20" s="36">
        <f>ROUND(H20*K20,2)</f>
        <v>0</v>
      </c>
      <c r="M20" s="126"/>
      <c r="N20" s="37">
        <f t="shared" si="12"/>
        <v>0</v>
      </c>
      <c r="O20" s="37">
        <f t="shared" si="13"/>
        <v>0</v>
      </c>
      <c r="P20" s="37"/>
      <c r="Q20" s="37">
        <f t="shared" si="14"/>
        <v>0</v>
      </c>
      <c r="R20" s="37">
        <f t="shared" si="15"/>
        <v>0</v>
      </c>
      <c r="S20" s="37"/>
      <c r="T20" s="37">
        <f t="shared" si="16"/>
        <v>0</v>
      </c>
      <c r="U20" s="37">
        <f t="shared" si="17"/>
        <v>0</v>
      </c>
      <c r="V20" s="37"/>
      <c r="W20" s="37">
        <f t="shared" si="18"/>
        <v>0</v>
      </c>
      <c r="X20" s="37">
        <f t="shared" si="19"/>
        <v>0</v>
      </c>
      <c r="Y20" s="37"/>
      <c r="Z20" s="37">
        <f t="shared" si="20"/>
        <v>0</v>
      </c>
      <c r="AA20" s="37">
        <f t="shared" si="21"/>
        <v>0</v>
      </c>
      <c r="AB20" s="37"/>
      <c r="AC20" s="37">
        <f t="shared" si="22"/>
        <v>0</v>
      </c>
      <c r="AD20" s="37">
        <f t="shared" si="23"/>
        <v>0</v>
      </c>
      <c r="AE20" s="37"/>
      <c r="AF20" s="37">
        <f t="shared" si="24"/>
        <v>0</v>
      </c>
      <c r="AG20" s="37">
        <f t="shared" si="25"/>
        <v>0</v>
      </c>
      <c r="AH20" s="37"/>
      <c r="AI20" s="37">
        <f t="shared" si="26"/>
        <v>0</v>
      </c>
      <c r="AJ20" s="37">
        <f t="shared" si="27"/>
        <v>0</v>
      </c>
      <c r="AK20" s="37"/>
      <c r="AL20" s="37">
        <f t="shared" si="28"/>
        <v>0</v>
      </c>
      <c r="AM20" s="37">
        <f t="shared" si="29"/>
        <v>0</v>
      </c>
      <c r="AN20" s="37"/>
      <c r="AO20" s="37">
        <f t="shared" si="30"/>
        <v>0</v>
      </c>
      <c r="AP20" s="37">
        <f t="shared" si="31"/>
        <v>0</v>
      </c>
      <c r="AQ20" s="37"/>
      <c r="AR20" s="37">
        <f t="shared" si="32"/>
        <v>0</v>
      </c>
      <c r="AS20" s="37">
        <f t="shared" si="33"/>
        <v>0</v>
      </c>
      <c r="AT20" s="127">
        <f t="shared" si="34"/>
        <v>0</v>
      </c>
      <c r="AU20" s="29">
        <f t="shared" ca="1" si="35"/>
        <v>0</v>
      </c>
      <c r="AV20" s="28">
        <f t="shared" ca="1" si="36"/>
        <v>0</v>
      </c>
      <c r="AW20" s="124">
        <f t="shared" si="6"/>
        <v>12</v>
      </c>
      <c r="AX20" s="28">
        <f t="shared" ca="1" si="7"/>
        <v>25208.04</v>
      </c>
      <c r="AY20" s="39">
        <f t="shared" ca="1" si="8"/>
        <v>0</v>
      </c>
      <c r="AZ20"/>
      <c r="BA20" s="97">
        <f t="shared" si="9"/>
        <v>0</v>
      </c>
      <c r="BB20" s="98" t="str">
        <f>IF(BA20&lt;&gt;0,"MEDIDO","NÃO MEDIDO")</f>
        <v>NÃO MEDIDO</v>
      </c>
      <c r="BC20" s="82"/>
      <c r="BD20" s="82"/>
      <c r="BE20"/>
      <c r="BF20"/>
      <c r="BG20"/>
      <c r="BH20"/>
      <c r="BI20"/>
      <c r="BJ20"/>
      <c r="BK20"/>
      <c r="BL20"/>
      <c r="BM20"/>
      <c r="BN20"/>
      <c r="BO20"/>
      <c r="BP20"/>
      <c r="BQ20"/>
    </row>
    <row r="21" spans="1:69" s="78" customFormat="1" ht="30" customHeight="1">
      <c r="A21" s="78" t="s">
        <v>108</v>
      </c>
      <c r="C21" s="31" t="s">
        <v>92</v>
      </c>
      <c r="D21" s="32" t="s">
        <v>39</v>
      </c>
      <c r="E21" s="40" t="s">
        <v>113</v>
      </c>
      <c r="F21" s="41">
        <v>12</v>
      </c>
      <c r="G21" s="27"/>
      <c r="H21" s="33">
        <f t="shared" si="11"/>
        <v>12</v>
      </c>
      <c r="I21" s="34">
        <v>5765.78</v>
      </c>
      <c r="J21" s="34">
        <f t="shared" si="10"/>
        <v>69189.36</v>
      </c>
      <c r="K21" s="35"/>
      <c r="L21" s="36">
        <f t="shared" ref="L21:L88" si="37">ROUND(H21*K21,2)</f>
        <v>0</v>
      </c>
      <c r="M21" s="126"/>
      <c r="N21" s="37">
        <f t="shared" si="12"/>
        <v>0</v>
      </c>
      <c r="O21" s="37">
        <f t="shared" si="13"/>
        <v>0</v>
      </c>
      <c r="P21" s="37"/>
      <c r="Q21" s="37">
        <f t="shared" si="14"/>
        <v>0</v>
      </c>
      <c r="R21" s="37">
        <f t="shared" si="15"/>
        <v>0</v>
      </c>
      <c r="S21" s="37"/>
      <c r="T21" s="37">
        <f t="shared" si="16"/>
        <v>0</v>
      </c>
      <c r="U21" s="37">
        <f t="shared" si="17"/>
        <v>0</v>
      </c>
      <c r="V21" s="37"/>
      <c r="W21" s="37">
        <f t="shared" si="18"/>
        <v>0</v>
      </c>
      <c r="X21" s="37">
        <f t="shared" si="19"/>
        <v>0</v>
      </c>
      <c r="Y21" s="37"/>
      <c r="Z21" s="37">
        <f t="shared" si="20"/>
        <v>0</v>
      </c>
      <c r="AA21" s="37">
        <f t="shared" si="21"/>
        <v>0</v>
      </c>
      <c r="AB21" s="37"/>
      <c r="AC21" s="37">
        <f t="shared" si="22"/>
        <v>0</v>
      </c>
      <c r="AD21" s="37">
        <f t="shared" si="23"/>
        <v>0</v>
      </c>
      <c r="AE21" s="37"/>
      <c r="AF21" s="37">
        <f t="shared" si="24"/>
        <v>0</v>
      </c>
      <c r="AG21" s="37">
        <f t="shared" si="25"/>
        <v>0</v>
      </c>
      <c r="AH21" s="37"/>
      <c r="AI21" s="37">
        <f t="shared" si="26"/>
        <v>0</v>
      </c>
      <c r="AJ21" s="37">
        <f t="shared" si="27"/>
        <v>0</v>
      </c>
      <c r="AK21" s="37"/>
      <c r="AL21" s="37">
        <f t="shared" si="28"/>
        <v>0</v>
      </c>
      <c r="AM21" s="37">
        <f t="shared" si="29"/>
        <v>0</v>
      </c>
      <c r="AN21" s="37"/>
      <c r="AO21" s="37">
        <f t="shared" si="30"/>
        <v>0</v>
      </c>
      <c r="AP21" s="37">
        <f t="shared" si="31"/>
        <v>0</v>
      </c>
      <c r="AQ21" s="37"/>
      <c r="AR21" s="37">
        <f t="shared" si="32"/>
        <v>0</v>
      </c>
      <c r="AS21" s="37">
        <f t="shared" si="33"/>
        <v>0</v>
      </c>
      <c r="AT21" s="127">
        <f t="shared" si="34"/>
        <v>0</v>
      </c>
      <c r="AU21" s="29">
        <f t="shared" ca="1" si="35"/>
        <v>0</v>
      </c>
      <c r="AV21" s="28">
        <f t="shared" ca="1" si="36"/>
        <v>0</v>
      </c>
      <c r="AW21" s="124">
        <f t="shared" si="6"/>
        <v>12</v>
      </c>
      <c r="AX21" s="28">
        <f t="shared" ca="1" si="7"/>
        <v>69189.36</v>
      </c>
      <c r="AY21" s="39">
        <f t="shared" ca="1" si="8"/>
        <v>0</v>
      </c>
      <c r="AZ21"/>
      <c r="BA21" s="97">
        <f t="shared" si="9"/>
        <v>0</v>
      </c>
      <c r="BB21" s="98" t="str">
        <f>IF(BA21&lt;&gt;0,"MEDIDO","NÃO MEDIDO")</f>
        <v>NÃO MEDIDO</v>
      </c>
      <c r="BC21" s="82"/>
      <c r="BD21" s="82"/>
      <c r="BE21"/>
      <c r="BF21"/>
      <c r="BG21"/>
      <c r="BH21"/>
      <c r="BI21"/>
      <c r="BJ21"/>
      <c r="BK21"/>
      <c r="BL21"/>
      <c r="BM21"/>
      <c r="BN21"/>
      <c r="BO21"/>
      <c r="BP21"/>
      <c r="BQ21"/>
    </row>
    <row r="22" spans="1:69" s="78" customFormat="1" ht="30" customHeight="1">
      <c r="A22" s="78" t="s">
        <v>109</v>
      </c>
      <c r="C22" s="31">
        <v>10400</v>
      </c>
      <c r="D22" s="32" t="s">
        <v>41</v>
      </c>
      <c r="E22" s="40"/>
      <c r="F22" s="41"/>
      <c r="G22" s="27"/>
      <c r="H22" s="33">
        <f t="shared" si="11"/>
        <v>0</v>
      </c>
      <c r="I22" s="34"/>
      <c r="J22" s="34">
        <f t="shared" si="10"/>
        <v>0</v>
      </c>
      <c r="K22" s="35"/>
      <c r="L22" s="36"/>
      <c r="M22" s="66"/>
      <c r="N22" s="37">
        <f t="shared" si="12"/>
        <v>0</v>
      </c>
      <c r="O22" s="37">
        <f t="shared" si="13"/>
        <v>0</v>
      </c>
      <c r="P22" s="42"/>
      <c r="Q22" s="37">
        <f t="shared" si="14"/>
        <v>0</v>
      </c>
      <c r="R22" s="37">
        <f t="shared" si="15"/>
        <v>0</v>
      </c>
      <c r="S22" s="42"/>
      <c r="T22" s="37">
        <f t="shared" si="16"/>
        <v>0</v>
      </c>
      <c r="U22" s="37">
        <f t="shared" si="17"/>
        <v>0</v>
      </c>
      <c r="V22" s="42"/>
      <c r="W22" s="37">
        <f t="shared" si="18"/>
        <v>0</v>
      </c>
      <c r="X22" s="37">
        <f t="shared" si="19"/>
        <v>0</v>
      </c>
      <c r="Y22" s="42"/>
      <c r="Z22" s="37">
        <f t="shared" si="20"/>
        <v>0</v>
      </c>
      <c r="AA22" s="37">
        <f t="shared" si="21"/>
        <v>0</v>
      </c>
      <c r="AB22" s="42"/>
      <c r="AC22" s="37">
        <f t="shared" si="22"/>
        <v>0</v>
      </c>
      <c r="AD22" s="37">
        <f t="shared" si="23"/>
        <v>0</v>
      </c>
      <c r="AE22" s="43"/>
      <c r="AF22" s="37">
        <f t="shared" si="24"/>
        <v>0</v>
      </c>
      <c r="AG22" s="37">
        <f t="shared" si="25"/>
        <v>0</v>
      </c>
      <c r="AH22" s="42"/>
      <c r="AI22" s="37">
        <f t="shared" si="26"/>
        <v>0</v>
      </c>
      <c r="AJ22" s="37">
        <f t="shared" si="27"/>
        <v>0</v>
      </c>
      <c r="AK22" s="44"/>
      <c r="AL22" s="37">
        <f t="shared" si="28"/>
        <v>0</v>
      </c>
      <c r="AM22" s="37">
        <f t="shared" si="29"/>
        <v>0</v>
      </c>
      <c r="AN22" s="42"/>
      <c r="AO22" s="37">
        <f t="shared" si="30"/>
        <v>0</v>
      </c>
      <c r="AP22" s="37">
        <f t="shared" si="31"/>
        <v>0</v>
      </c>
      <c r="AQ22" s="42"/>
      <c r="AR22" s="37">
        <f t="shared" si="32"/>
        <v>0</v>
      </c>
      <c r="AS22" s="37">
        <f t="shared" si="33"/>
        <v>0</v>
      </c>
      <c r="AT22" s="38">
        <f t="shared" si="34"/>
        <v>0</v>
      </c>
      <c r="AU22" s="29">
        <f t="shared" ca="1" si="35"/>
        <v>0</v>
      </c>
      <c r="AV22" s="28">
        <f t="shared" ca="1" si="36"/>
        <v>0</v>
      </c>
      <c r="AW22" s="124">
        <f t="shared" si="6"/>
        <v>0</v>
      </c>
      <c r="AX22" s="28">
        <f t="shared" ca="1" si="7"/>
        <v>0</v>
      </c>
      <c r="AY22" s="39">
        <f t="shared" ca="1" si="8"/>
        <v>0</v>
      </c>
      <c r="AZ22"/>
      <c r="BA22" s="97">
        <f t="shared" si="9"/>
        <v>0</v>
      </c>
      <c r="BB22" s="96" t="str">
        <f>IF(COUNTIF(BB23:BB23,"MEDIDO")&gt;0,"MEDIDO","NÃO MEDIDO")</f>
        <v>NÃO MEDIDO</v>
      </c>
      <c r="BC22" s="82"/>
      <c r="BD22" s="82"/>
      <c r="BE22"/>
      <c r="BF22"/>
      <c r="BG22"/>
      <c r="BH22"/>
      <c r="BI22"/>
      <c r="BJ22"/>
      <c r="BK22"/>
      <c r="BL22"/>
      <c r="BM22"/>
      <c r="BN22"/>
      <c r="BO22"/>
      <c r="BP22"/>
      <c r="BQ22"/>
    </row>
    <row r="23" spans="1:69" s="78" customFormat="1" ht="60" customHeight="1">
      <c r="A23" s="78" t="s">
        <v>108</v>
      </c>
      <c r="C23" s="31" t="s">
        <v>1059</v>
      </c>
      <c r="D23" s="32" t="s">
        <v>1060</v>
      </c>
      <c r="E23" s="40" t="s">
        <v>40</v>
      </c>
      <c r="F23" s="41">
        <v>1</v>
      </c>
      <c r="G23" s="27"/>
      <c r="H23" s="33">
        <f t="shared" si="11"/>
        <v>1</v>
      </c>
      <c r="I23" s="34">
        <v>3019.02</v>
      </c>
      <c r="J23" s="34">
        <f t="shared" si="10"/>
        <v>3019.02</v>
      </c>
      <c r="K23" s="35"/>
      <c r="L23" s="36"/>
      <c r="M23" s="66"/>
      <c r="N23" s="37">
        <f t="shared" si="12"/>
        <v>0</v>
      </c>
      <c r="O23" s="37">
        <f t="shared" si="13"/>
        <v>0</v>
      </c>
      <c r="P23" s="42"/>
      <c r="Q23" s="37">
        <f t="shared" si="14"/>
        <v>0</v>
      </c>
      <c r="R23" s="37">
        <f t="shared" si="15"/>
        <v>0</v>
      </c>
      <c r="S23" s="42"/>
      <c r="T23" s="37">
        <f t="shared" si="16"/>
        <v>0</v>
      </c>
      <c r="U23" s="37">
        <f t="shared" si="17"/>
        <v>0</v>
      </c>
      <c r="V23" s="42"/>
      <c r="W23" s="37">
        <f t="shared" si="18"/>
        <v>0</v>
      </c>
      <c r="X23" s="37">
        <f t="shared" si="19"/>
        <v>0</v>
      </c>
      <c r="Y23" s="42"/>
      <c r="Z23" s="37">
        <f t="shared" si="20"/>
        <v>0</v>
      </c>
      <c r="AA23" s="37">
        <f t="shared" si="21"/>
        <v>0</v>
      </c>
      <c r="AB23" s="42"/>
      <c r="AC23" s="37">
        <f t="shared" si="22"/>
        <v>0</v>
      </c>
      <c r="AD23" s="37">
        <f t="shared" si="23"/>
        <v>0</v>
      </c>
      <c r="AE23" s="43"/>
      <c r="AF23" s="37">
        <f t="shared" si="24"/>
        <v>0</v>
      </c>
      <c r="AG23" s="37">
        <f t="shared" si="25"/>
        <v>0</v>
      </c>
      <c r="AH23" s="42"/>
      <c r="AI23" s="37">
        <f t="shared" si="26"/>
        <v>0</v>
      </c>
      <c r="AJ23" s="37">
        <f t="shared" si="27"/>
        <v>0</v>
      </c>
      <c r="AK23" s="44"/>
      <c r="AL23" s="37">
        <f t="shared" si="28"/>
        <v>0</v>
      </c>
      <c r="AM23" s="37">
        <f t="shared" si="29"/>
        <v>0</v>
      </c>
      <c r="AN23" s="42"/>
      <c r="AO23" s="37">
        <f t="shared" si="30"/>
        <v>0</v>
      </c>
      <c r="AP23" s="37">
        <f t="shared" si="31"/>
        <v>0</v>
      </c>
      <c r="AQ23" s="42"/>
      <c r="AR23" s="37">
        <f t="shared" si="32"/>
        <v>0</v>
      </c>
      <c r="AS23" s="37">
        <f t="shared" si="33"/>
        <v>0</v>
      </c>
      <c r="AT23" s="38">
        <f t="shared" si="34"/>
        <v>0</v>
      </c>
      <c r="AU23" s="29">
        <f t="shared" ca="1" si="35"/>
        <v>0</v>
      </c>
      <c r="AV23" s="28">
        <f t="shared" ca="1" si="36"/>
        <v>0</v>
      </c>
      <c r="AW23" s="124">
        <f>H23-AT23</f>
        <v>1</v>
      </c>
      <c r="AX23" s="28">
        <f ca="1">J23-AU23</f>
        <v>3019.02</v>
      </c>
      <c r="AY23" s="39">
        <f ca="1">L23-AV23</f>
        <v>0</v>
      </c>
      <c r="AZ23"/>
      <c r="BA23" s="97">
        <f t="shared" si="9"/>
        <v>0</v>
      </c>
      <c r="BB23" s="98" t="str">
        <f>IF(BA23&lt;&gt;0,"MEDIDO","NÃO MEDIDO")</f>
        <v>NÃO MEDIDO</v>
      </c>
      <c r="BC23" s="82"/>
      <c r="BD23" s="82"/>
      <c r="BE23"/>
      <c r="BF23"/>
      <c r="BG23"/>
      <c r="BH23"/>
      <c r="BI23"/>
      <c r="BJ23"/>
      <c r="BK23"/>
      <c r="BL23"/>
      <c r="BM23"/>
      <c r="BN23"/>
      <c r="BO23"/>
      <c r="BP23"/>
      <c r="BQ23"/>
    </row>
    <row r="24" spans="1:69" s="78" customFormat="1" ht="30" customHeight="1">
      <c r="A24" s="78" t="s">
        <v>109</v>
      </c>
      <c r="C24" s="31">
        <v>10900</v>
      </c>
      <c r="D24" s="32" t="s">
        <v>1057</v>
      </c>
      <c r="E24" s="40"/>
      <c r="F24" s="41"/>
      <c r="G24" s="27"/>
      <c r="H24" s="33">
        <f t="shared" si="11"/>
        <v>0</v>
      </c>
      <c r="I24" s="34"/>
      <c r="J24" s="34">
        <f t="shared" si="10"/>
        <v>0</v>
      </c>
      <c r="K24" s="35"/>
      <c r="L24" s="36">
        <f>ROUND(H24*K24,2)</f>
        <v>0</v>
      </c>
      <c r="M24" s="118"/>
      <c r="N24" s="37">
        <f t="shared" si="12"/>
        <v>0</v>
      </c>
      <c r="O24" s="37">
        <f t="shared" si="13"/>
        <v>0</v>
      </c>
      <c r="P24" s="42"/>
      <c r="Q24" s="37">
        <f t="shared" si="14"/>
        <v>0</v>
      </c>
      <c r="R24" s="37">
        <f t="shared" si="15"/>
        <v>0</v>
      </c>
      <c r="S24" s="42"/>
      <c r="T24" s="37">
        <f t="shared" si="16"/>
        <v>0</v>
      </c>
      <c r="U24" s="37">
        <f t="shared" si="17"/>
        <v>0</v>
      </c>
      <c r="V24" s="42"/>
      <c r="W24" s="37">
        <f t="shared" si="18"/>
        <v>0</v>
      </c>
      <c r="X24" s="37">
        <f t="shared" si="19"/>
        <v>0</v>
      </c>
      <c r="Y24" s="42"/>
      <c r="Z24" s="37">
        <f t="shared" si="20"/>
        <v>0</v>
      </c>
      <c r="AA24" s="37">
        <f t="shared" si="21"/>
        <v>0</v>
      </c>
      <c r="AB24" s="42"/>
      <c r="AC24" s="37">
        <f t="shared" si="22"/>
        <v>0</v>
      </c>
      <c r="AD24" s="37">
        <f t="shared" si="23"/>
        <v>0</v>
      </c>
      <c r="AE24" s="43"/>
      <c r="AF24" s="37">
        <f t="shared" si="24"/>
        <v>0</v>
      </c>
      <c r="AG24" s="37">
        <f t="shared" si="25"/>
        <v>0</v>
      </c>
      <c r="AH24" s="42"/>
      <c r="AI24" s="37">
        <f t="shared" si="26"/>
        <v>0</v>
      </c>
      <c r="AJ24" s="37">
        <f t="shared" si="27"/>
        <v>0</v>
      </c>
      <c r="AK24" s="44"/>
      <c r="AL24" s="37">
        <f t="shared" si="28"/>
        <v>0</v>
      </c>
      <c r="AM24" s="37">
        <f t="shared" si="29"/>
        <v>0</v>
      </c>
      <c r="AN24" s="42"/>
      <c r="AO24" s="37">
        <f t="shared" si="30"/>
        <v>0</v>
      </c>
      <c r="AP24" s="37">
        <f t="shared" si="31"/>
        <v>0</v>
      </c>
      <c r="AQ24" s="42"/>
      <c r="AR24" s="37">
        <f t="shared" si="32"/>
        <v>0</v>
      </c>
      <c r="AS24" s="37">
        <f t="shared" si="33"/>
        <v>0</v>
      </c>
      <c r="AT24" s="38">
        <f t="shared" si="34"/>
        <v>0</v>
      </c>
      <c r="AU24" s="29">
        <f t="shared" ca="1" si="35"/>
        <v>0</v>
      </c>
      <c r="AV24" s="28">
        <f t="shared" ca="1" si="36"/>
        <v>0</v>
      </c>
      <c r="AW24" s="124">
        <f t="shared" si="6"/>
        <v>0</v>
      </c>
      <c r="AX24" s="28">
        <f t="shared" ca="1" si="7"/>
        <v>0</v>
      </c>
      <c r="AY24" s="39">
        <f t="shared" ca="1" si="8"/>
        <v>0</v>
      </c>
      <c r="AZ24"/>
      <c r="BA24" s="97">
        <f t="shared" si="9"/>
        <v>0</v>
      </c>
      <c r="BB24" s="96" t="str">
        <f>IF(COUNTIF(BB25:BB25,"MEDIDO")&gt;0,"MEDIDO","NÃO MEDIDO")</f>
        <v>NÃO MEDIDO</v>
      </c>
      <c r="BC24" s="82"/>
      <c r="BD24" s="82"/>
      <c r="BE24"/>
      <c r="BF24"/>
      <c r="BG24"/>
      <c r="BH24"/>
      <c r="BI24"/>
      <c r="BJ24"/>
      <c r="BK24"/>
      <c r="BL24"/>
      <c r="BM24"/>
      <c r="BN24"/>
      <c r="BO24"/>
      <c r="BP24"/>
      <c r="BQ24"/>
    </row>
    <row r="25" spans="1:69" s="78" customFormat="1" ht="30" customHeight="1">
      <c r="A25" s="78" t="s">
        <v>108</v>
      </c>
      <c r="C25" s="31" t="s">
        <v>106</v>
      </c>
      <c r="D25" s="32" t="s">
        <v>178</v>
      </c>
      <c r="E25" s="40" t="s">
        <v>113</v>
      </c>
      <c r="F25" s="41">
        <v>12</v>
      </c>
      <c r="G25" s="27"/>
      <c r="H25" s="33">
        <f t="shared" si="11"/>
        <v>12</v>
      </c>
      <c r="I25" s="34">
        <v>2318.04</v>
      </c>
      <c r="J25" s="34">
        <f t="shared" si="10"/>
        <v>27816.48</v>
      </c>
      <c r="K25" s="35"/>
      <c r="L25" s="36">
        <f>ROUND(H25*K25,2)</f>
        <v>0</v>
      </c>
      <c r="M25" s="77"/>
      <c r="N25" s="37">
        <f t="shared" si="12"/>
        <v>0</v>
      </c>
      <c r="O25" s="37">
        <f t="shared" si="13"/>
        <v>0</v>
      </c>
      <c r="P25" s="42"/>
      <c r="Q25" s="37">
        <f t="shared" si="14"/>
        <v>0</v>
      </c>
      <c r="R25" s="37">
        <f t="shared" si="15"/>
        <v>0</v>
      </c>
      <c r="S25" s="42"/>
      <c r="T25" s="37">
        <f t="shared" si="16"/>
        <v>0</v>
      </c>
      <c r="U25" s="37">
        <f t="shared" si="17"/>
        <v>0</v>
      </c>
      <c r="V25" s="42"/>
      <c r="W25" s="37">
        <f t="shared" si="18"/>
        <v>0</v>
      </c>
      <c r="X25" s="37">
        <f t="shared" si="19"/>
        <v>0</v>
      </c>
      <c r="Y25" s="42"/>
      <c r="Z25" s="37">
        <f t="shared" si="20"/>
        <v>0</v>
      </c>
      <c r="AA25" s="37">
        <f t="shared" si="21"/>
        <v>0</v>
      </c>
      <c r="AB25" s="42"/>
      <c r="AC25" s="37">
        <f t="shared" si="22"/>
        <v>0</v>
      </c>
      <c r="AD25" s="37">
        <f t="shared" si="23"/>
        <v>0</v>
      </c>
      <c r="AE25" s="43"/>
      <c r="AF25" s="37">
        <f t="shared" si="24"/>
        <v>0</v>
      </c>
      <c r="AG25" s="37">
        <f t="shared" si="25"/>
        <v>0</v>
      </c>
      <c r="AH25" s="42"/>
      <c r="AI25" s="37">
        <f t="shared" si="26"/>
        <v>0</v>
      </c>
      <c r="AJ25" s="37">
        <f t="shared" si="27"/>
        <v>0</v>
      </c>
      <c r="AK25" s="44"/>
      <c r="AL25" s="37">
        <f t="shared" si="28"/>
        <v>0</v>
      </c>
      <c r="AM25" s="37">
        <f t="shared" si="29"/>
        <v>0</v>
      </c>
      <c r="AN25" s="42"/>
      <c r="AO25" s="37">
        <f t="shared" si="30"/>
        <v>0</v>
      </c>
      <c r="AP25" s="37">
        <f t="shared" si="31"/>
        <v>0</v>
      </c>
      <c r="AQ25" s="42"/>
      <c r="AR25" s="37">
        <f t="shared" si="32"/>
        <v>0</v>
      </c>
      <c r="AS25" s="37">
        <f t="shared" si="33"/>
        <v>0</v>
      </c>
      <c r="AT25" s="38">
        <f t="shared" si="34"/>
        <v>0</v>
      </c>
      <c r="AU25" s="29">
        <f t="shared" ca="1" si="35"/>
        <v>0</v>
      </c>
      <c r="AV25" s="28">
        <f t="shared" ca="1" si="36"/>
        <v>0</v>
      </c>
      <c r="AW25" s="124">
        <f>H25-AT25</f>
        <v>12</v>
      </c>
      <c r="AX25" s="28">
        <f t="shared" ca="1" si="7"/>
        <v>27816.48</v>
      </c>
      <c r="AY25" s="39">
        <f ca="1">U25-AV25</f>
        <v>0</v>
      </c>
      <c r="AZ25"/>
      <c r="BA25" s="97">
        <f t="shared" si="9"/>
        <v>0</v>
      </c>
      <c r="BB25" s="98" t="str">
        <f>IF(BA25&lt;&gt;0,"MEDIDO","NÃO MEDIDO")</f>
        <v>NÃO MEDIDO</v>
      </c>
      <c r="BC25" s="82"/>
      <c r="BD25" s="82"/>
      <c r="BE25"/>
      <c r="BF25"/>
      <c r="BG25"/>
      <c r="BH25"/>
      <c r="BI25"/>
      <c r="BJ25"/>
      <c r="BK25"/>
      <c r="BL25"/>
      <c r="BM25"/>
      <c r="BN25"/>
      <c r="BO25"/>
      <c r="BP25"/>
      <c r="BQ25"/>
    </row>
    <row r="26" spans="1:69" s="78" customFormat="1" ht="30" customHeight="1">
      <c r="A26" s="78" t="s">
        <v>109</v>
      </c>
      <c r="C26" s="31">
        <v>2</v>
      </c>
      <c r="D26" s="32" t="s">
        <v>44</v>
      </c>
      <c r="E26" s="40"/>
      <c r="F26" s="41"/>
      <c r="G26" s="27"/>
      <c r="H26" s="33">
        <f t="shared" si="11"/>
        <v>0</v>
      </c>
      <c r="I26" s="34"/>
      <c r="J26" s="34">
        <f t="shared" si="10"/>
        <v>0</v>
      </c>
      <c r="K26" s="35"/>
      <c r="L26" s="36"/>
      <c r="M26" s="66"/>
      <c r="N26" s="37">
        <f t="shared" si="12"/>
        <v>0</v>
      </c>
      <c r="O26" s="37">
        <f t="shared" si="13"/>
        <v>0</v>
      </c>
      <c r="P26" s="42"/>
      <c r="Q26" s="37">
        <f t="shared" si="14"/>
        <v>0</v>
      </c>
      <c r="R26" s="37">
        <f t="shared" si="15"/>
        <v>0</v>
      </c>
      <c r="S26" s="42"/>
      <c r="T26" s="37">
        <f t="shared" si="16"/>
        <v>0</v>
      </c>
      <c r="U26" s="37">
        <f t="shared" si="17"/>
        <v>0</v>
      </c>
      <c r="V26" s="42"/>
      <c r="W26" s="37">
        <f t="shared" si="18"/>
        <v>0</v>
      </c>
      <c r="X26" s="37">
        <f t="shared" si="19"/>
        <v>0</v>
      </c>
      <c r="Y26" s="42"/>
      <c r="Z26" s="37">
        <f t="shared" si="20"/>
        <v>0</v>
      </c>
      <c r="AA26" s="37">
        <f t="shared" si="21"/>
        <v>0</v>
      </c>
      <c r="AB26" s="42"/>
      <c r="AC26" s="37">
        <f t="shared" si="22"/>
        <v>0</v>
      </c>
      <c r="AD26" s="37">
        <f t="shared" si="23"/>
        <v>0</v>
      </c>
      <c r="AE26" s="43"/>
      <c r="AF26" s="37">
        <f t="shared" si="24"/>
        <v>0</v>
      </c>
      <c r="AG26" s="37">
        <f t="shared" si="25"/>
        <v>0</v>
      </c>
      <c r="AH26" s="42"/>
      <c r="AI26" s="37">
        <f t="shared" si="26"/>
        <v>0</v>
      </c>
      <c r="AJ26" s="37">
        <f t="shared" si="27"/>
        <v>0</v>
      </c>
      <c r="AK26" s="44"/>
      <c r="AL26" s="37">
        <f t="shared" si="28"/>
        <v>0</v>
      </c>
      <c r="AM26" s="37">
        <f t="shared" si="29"/>
        <v>0</v>
      </c>
      <c r="AN26" s="42"/>
      <c r="AO26" s="37">
        <f t="shared" si="30"/>
        <v>0</v>
      </c>
      <c r="AP26" s="37">
        <f t="shared" si="31"/>
        <v>0</v>
      </c>
      <c r="AQ26" s="42"/>
      <c r="AR26" s="37">
        <f t="shared" si="32"/>
        <v>0</v>
      </c>
      <c r="AS26" s="37">
        <f t="shared" si="33"/>
        <v>0</v>
      </c>
      <c r="AT26" s="38">
        <f t="shared" si="34"/>
        <v>0</v>
      </c>
      <c r="AU26" s="29">
        <f t="shared" ca="1" si="35"/>
        <v>0</v>
      </c>
      <c r="AV26" s="28">
        <f t="shared" ca="1" si="36"/>
        <v>0</v>
      </c>
      <c r="AW26" s="124">
        <f t="shared" si="6"/>
        <v>0</v>
      </c>
      <c r="AX26" s="28">
        <f t="shared" ca="1" si="7"/>
        <v>0</v>
      </c>
      <c r="AY26" s="39">
        <f t="shared" ca="1" si="8"/>
        <v>0</v>
      </c>
      <c r="AZ26"/>
      <c r="BA26" s="97">
        <f t="shared" si="9"/>
        <v>0</v>
      </c>
      <c r="BB26" s="96" t="str">
        <f>IF(COUNTIF(BB27:BB142,"MEDIDO")&gt;0,"MEDIDO","NÃO MEDIDO")</f>
        <v>NÃO MEDIDO</v>
      </c>
      <c r="BC26" s="82"/>
      <c r="BD26" s="82"/>
      <c r="BE26"/>
      <c r="BF26"/>
      <c r="BG26"/>
      <c r="BH26"/>
      <c r="BI26"/>
      <c r="BJ26"/>
      <c r="BK26"/>
      <c r="BL26"/>
      <c r="BM26"/>
      <c r="BN26"/>
      <c r="BO26"/>
      <c r="BP26"/>
      <c r="BQ26"/>
    </row>
    <row r="27" spans="1:69" s="78" customFormat="1" ht="30" customHeight="1">
      <c r="A27" s="78" t="s">
        <v>109</v>
      </c>
      <c r="C27" s="31">
        <v>20100</v>
      </c>
      <c r="D27" s="32" t="s">
        <v>78</v>
      </c>
      <c r="E27" s="40"/>
      <c r="F27" s="41"/>
      <c r="G27" s="27"/>
      <c r="H27" s="33">
        <f t="shared" si="11"/>
        <v>0</v>
      </c>
      <c r="I27" s="34"/>
      <c r="J27" s="34">
        <f t="shared" si="10"/>
        <v>0</v>
      </c>
      <c r="K27" s="35"/>
      <c r="L27" s="36"/>
      <c r="M27" s="66"/>
      <c r="N27" s="37">
        <f t="shared" si="12"/>
        <v>0</v>
      </c>
      <c r="O27" s="37">
        <f t="shared" si="13"/>
        <v>0</v>
      </c>
      <c r="P27" s="42"/>
      <c r="Q27" s="37">
        <f t="shared" si="14"/>
        <v>0</v>
      </c>
      <c r="R27" s="37">
        <f t="shared" si="15"/>
        <v>0</v>
      </c>
      <c r="S27" s="42"/>
      <c r="T27" s="37">
        <f t="shared" si="16"/>
        <v>0</v>
      </c>
      <c r="U27" s="37">
        <f t="shared" si="17"/>
        <v>0</v>
      </c>
      <c r="V27" s="42"/>
      <c r="W27" s="37">
        <f t="shared" si="18"/>
        <v>0</v>
      </c>
      <c r="X27" s="37">
        <f t="shared" si="19"/>
        <v>0</v>
      </c>
      <c r="Y27" s="42"/>
      <c r="Z27" s="37">
        <f t="shared" si="20"/>
        <v>0</v>
      </c>
      <c r="AA27" s="37">
        <f t="shared" si="21"/>
        <v>0</v>
      </c>
      <c r="AB27" s="42"/>
      <c r="AC27" s="37">
        <f t="shared" si="22"/>
        <v>0</v>
      </c>
      <c r="AD27" s="37">
        <f t="shared" si="23"/>
        <v>0</v>
      </c>
      <c r="AE27" s="43"/>
      <c r="AF27" s="37">
        <f t="shared" si="24"/>
        <v>0</v>
      </c>
      <c r="AG27" s="37">
        <f t="shared" si="25"/>
        <v>0</v>
      </c>
      <c r="AH27" s="42"/>
      <c r="AI27" s="37">
        <f t="shared" si="26"/>
        <v>0</v>
      </c>
      <c r="AJ27" s="37">
        <f t="shared" si="27"/>
        <v>0</v>
      </c>
      <c r="AK27" s="44"/>
      <c r="AL27" s="37">
        <f t="shared" si="28"/>
        <v>0</v>
      </c>
      <c r="AM27" s="37">
        <f t="shared" si="29"/>
        <v>0</v>
      </c>
      <c r="AN27" s="42"/>
      <c r="AO27" s="37">
        <f t="shared" si="30"/>
        <v>0</v>
      </c>
      <c r="AP27" s="37">
        <f t="shared" si="31"/>
        <v>0</v>
      </c>
      <c r="AQ27" s="42"/>
      <c r="AR27" s="37">
        <f t="shared" si="32"/>
        <v>0</v>
      </c>
      <c r="AS27" s="37">
        <f t="shared" si="33"/>
        <v>0</v>
      </c>
      <c r="AT27" s="38">
        <f t="shared" si="34"/>
        <v>0</v>
      </c>
      <c r="AU27" s="29">
        <f t="shared" ca="1" si="35"/>
        <v>0</v>
      </c>
      <c r="AV27" s="28">
        <f t="shared" ca="1" si="36"/>
        <v>0</v>
      </c>
      <c r="AW27" s="124">
        <f t="shared" si="6"/>
        <v>0</v>
      </c>
      <c r="AX27" s="28">
        <f t="shared" ca="1" si="7"/>
        <v>0</v>
      </c>
      <c r="AY27" s="39">
        <f t="shared" ca="1" si="8"/>
        <v>0</v>
      </c>
      <c r="AZ27"/>
      <c r="BA27" s="97">
        <f t="shared" si="9"/>
        <v>0</v>
      </c>
      <c r="BB27" s="96" t="str">
        <f>IF(COUNTIF(BB28:BB44,"MEDIDO")&gt;0,"MEDIDO","NÃO MEDIDO")</f>
        <v>NÃO MEDIDO</v>
      </c>
      <c r="BC27" s="82"/>
      <c r="BD27" s="82"/>
      <c r="BE27"/>
      <c r="BF27"/>
      <c r="BG27"/>
      <c r="BH27"/>
      <c r="BI27"/>
      <c r="BJ27"/>
      <c r="BK27"/>
      <c r="BL27"/>
      <c r="BM27"/>
      <c r="BN27"/>
      <c r="BO27"/>
      <c r="BP27"/>
      <c r="BQ27"/>
    </row>
    <row r="28" spans="1:69" s="78" customFormat="1" ht="30" customHeight="1">
      <c r="A28" s="78" t="s">
        <v>108</v>
      </c>
      <c r="C28" s="31" t="s">
        <v>1061</v>
      </c>
      <c r="D28" s="32" t="s">
        <v>1062</v>
      </c>
      <c r="E28" s="40" t="s">
        <v>43</v>
      </c>
      <c r="F28" s="41">
        <v>1</v>
      </c>
      <c r="G28" s="27"/>
      <c r="H28" s="33">
        <f t="shared" si="11"/>
        <v>1</v>
      </c>
      <c r="I28" s="34">
        <v>5049.28</v>
      </c>
      <c r="J28" s="34">
        <f t="shared" si="10"/>
        <v>5049.28</v>
      </c>
      <c r="K28" s="35"/>
      <c r="L28" s="36">
        <f t="shared" si="37"/>
        <v>0</v>
      </c>
      <c r="M28" s="66"/>
      <c r="N28" s="37">
        <f t="shared" si="12"/>
        <v>0</v>
      </c>
      <c r="O28" s="37">
        <f t="shared" si="13"/>
        <v>0</v>
      </c>
      <c r="P28" s="42"/>
      <c r="Q28" s="37">
        <f t="shared" si="14"/>
        <v>0</v>
      </c>
      <c r="R28" s="37">
        <f t="shared" si="15"/>
        <v>0</v>
      </c>
      <c r="S28" s="42"/>
      <c r="T28" s="37">
        <f t="shared" si="16"/>
        <v>0</v>
      </c>
      <c r="U28" s="37">
        <f t="shared" si="17"/>
        <v>0</v>
      </c>
      <c r="V28" s="42"/>
      <c r="W28" s="37">
        <f t="shared" si="18"/>
        <v>0</v>
      </c>
      <c r="X28" s="37">
        <f t="shared" si="19"/>
        <v>0</v>
      </c>
      <c r="Y28" s="42"/>
      <c r="Z28" s="37">
        <f t="shared" si="20"/>
        <v>0</v>
      </c>
      <c r="AA28" s="37">
        <f t="shared" si="21"/>
        <v>0</v>
      </c>
      <c r="AB28" s="42"/>
      <c r="AC28" s="37">
        <f t="shared" si="22"/>
        <v>0</v>
      </c>
      <c r="AD28" s="37">
        <f t="shared" si="23"/>
        <v>0</v>
      </c>
      <c r="AE28" s="43"/>
      <c r="AF28" s="37">
        <f t="shared" si="24"/>
        <v>0</v>
      </c>
      <c r="AG28" s="37">
        <f t="shared" si="25"/>
        <v>0</v>
      </c>
      <c r="AH28" s="42"/>
      <c r="AI28" s="37">
        <f t="shared" si="26"/>
        <v>0</v>
      </c>
      <c r="AJ28" s="37">
        <f t="shared" si="27"/>
        <v>0</v>
      </c>
      <c r="AK28" s="44"/>
      <c r="AL28" s="37">
        <f t="shared" si="28"/>
        <v>0</v>
      </c>
      <c r="AM28" s="37">
        <f t="shared" si="29"/>
        <v>0</v>
      </c>
      <c r="AN28" s="42"/>
      <c r="AO28" s="37">
        <f t="shared" si="30"/>
        <v>0</v>
      </c>
      <c r="AP28" s="37">
        <f t="shared" si="31"/>
        <v>0</v>
      </c>
      <c r="AQ28" s="42"/>
      <c r="AR28" s="37">
        <f t="shared" si="32"/>
        <v>0</v>
      </c>
      <c r="AS28" s="37">
        <f t="shared" si="33"/>
        <v>0</v>
      </c>
      <c r="AT28" s="38">
        <f t="shared" si="34"/>
        <v>0</v>
      </c>
      <c r="AU28" s="29">
        <f t="shared" ca="1" si="35"/>
        <v>0</v>
      </c>
      <c r="AV28" s="28">
        <f t="shared" ca="1" si="36"/>
        <v>0</v>
      </c>
      <c r="AW28" s="124">
        <f t="shared" si="6"/>
        <v>1</v>
      </c>
      <c r="AX28" s="28">
        <f t="shared" ca="1" si="7"/>
        <v>5049.28</v>
      </c>
      <c r="AY28" s="39">
        <f t="shared" ca="1" si="8"/>
        <v>0</v>
      </c>
      <c r="AZ28"/>
      <c r="BA28" s="97">
        <f t="shared" si="9"/>
        <v>0</v>
      </c>
      <c r="BB28" s="98" t="str">
        <f t="shared" ref="BB28:BB44" si="38">IF(BA28&lt;&gt;0,"MEDIDO","NÃO MEDIDO")</f>
        <v>NÃO MEDIDO</v>
      </c>
      <c r="BC28" s="82"/>
      <c r="BD28" s="82"/>
      <c r="BE28"/>
      <c r="BF28"/>
      <c r="BG28"/>
      <c r="BH28"/>
      <c r="BI28"/>
      <c r="BJ28"/>
      <c r="BK28"/>
      <c r="BL28"/>
      <c r="BM28"/>
      <c r="BN28"/>
      <c r="BO28"/>
      <c r="BP28"/>
      <c r="BQ28"/>
    </row>
    <row r="29" spans="1:69" s="78" customFormat="1" ht="30" customHeight="1">
      <c r="A29" s="78" t="s">
        <v>108</v>
      </c>
      <c r="C29" s="31" t="s">
        <v>1063</v>
      </c>
      <c r="D29" s="32" t="s">
        <v>1064</v>
      </c>
      <c r="E29" s="40" t="s">
        <v>35</v>
      </c>
      <c r="F29" s="41">
        <v>47</v>
      </c>
      <c r="G29" s="27"/>
      <c r="H29" s="33">
        <f t="shared" si="11"/>
        <v>47</v>
      </c>
      <c r="I29" s="34">
        <v>12.71</v>
      </c>
      <c r="J29" s="34">
        <f t="shared" si="10"/>
        <v>597.37</v>
      </c>
      <c r="K29" s="35"/>
      <c r="L29" s="36">
        <f t="shared" si="37"/>
        <v>0</v>
      </c>
      <c r="M29" s="66"/>
      <c r="N29" s="37">
        <f t="shared" si="12"/>
        <v>0</v>
      </c>
      <c r="O29" s="37">
        <f t="shared" si="13"/>
        <v>0</v>
      </c>
      <c r="P29" s="42"/>
      <c r="Q29" s="37">
        <f t="shared" si="14"/>
        <v>0</v>
      </c>
      <c r="R29" s="37">
        <f t="shared" si="15"/>
        <v>0</v>
      </c>
      <c r="S29" s="42"/>
      <c r="T29" s="37">
        <f t="shared" si="16"/>
        <v>0</v>
      </c>
      <c r="U29" s="37">
        <f t="shared" si="17"/>
        <v>0</v>
      </c>
      <c r="V29" s="42"/>
      <c r="W29" s="37">
        <f t="shared" si="18"/>
        <v>0</v>
      </c>
      <c r="X29" s="37">
        <f t="shared" si="19"/>
        <v>0</v>
      </c>
      <c r="Y29" s="42"/>
      <c r="Z29" s="37">
        <f t="shared" si="20"/>
        <v>0</v>
      </c>
      <c r="AA29" s="37">
        <f t="shared" si="21"/>
        <v>0</v>
      </c>
      <c r="AB29" s="42"/>
      <c r="AC29" s="37">
        <f t="shared" si="22"/>
        <v>0</v>
      </c>
      <c r="AD29" s="37">
        <f t="shared" si="23"/>
        <v>0</v>
      </c>
      <c r="AE29" s="43"/>
      <c r="AF29" s="37">
        <f t="shared" si="24"/>
        <v>0</v>
      </c>
      <c r="AG29" s="37">
        <f t="shared" si="25"/>
        <v>0</v>
      </c>
      <c r="AH29" s="42"/>
      <c r="AI29" s="37">
        <f t="shared" si="26"/>
        <v>0</v>
      </c>
      <c r="AJ29" s="37">
        <f t="shared" si="27"/>
        <v>0</v>
      </c>
      <c r="AK29" s="44"/>
      <c r="AL29" s="37">
        <f t="shared" si="28"/>
        <v>0</v>
      </c>
      <c r="AM29" s="37">
        <f t="shared" si="29"/>
        <v>0</v>
      </c>
      <c r="AN29" s="42"/>
      <c r="AO29" s="37">
        <f t="shared" si="30"/>
        <v>0</v>
      </c>
      <c r="AP29" s="37">
        <f t="shared" si="31"/>
        <v>0</v>
      </c>
      <c r="AQ29" s="42"/>
      <c r="AR29" s="37">
        <f t="shared" si="32"/>
        <v>0</v>
      </c>
      <c r="AS29" s="37">
        <f t="shared" si="33"/>
        <v>0</v>
      </c>
      <c r="AT29" s="38">
        <f t="shared" si="34"/>
        <v>0</v>
      </c>
      <c r="AU29" s="29">
        <f t="shared" ca="1" si="35"/>
        <v>0</v>
      </c>
      <c r="AV29" s="28">
        <f t="shared" ca="1" si="36"/>
        <v>0</v>
      </c>
      <c r="AW29" s="124">
        <f t="shared" si="6"/>
        <v>47</v>
      </c>
      <c r="AX29" s="28">
        <f t="shared" ca="1" si="7"/>
        <v>597.37</v>
      </c>
      <c r="AY29" s="39">
        <f t="shared" ca="1" si="8"/>
        <v>0</v>
      </c>
      <c r="AZ29"/>
      <c r="BA29" s="97">
        <f t="shared" si="9"/>
        <v>0</v>
      </c>
      <c r="BB29" s="98" t="str">
        <f t="shared" si="38"/>
        <v>NÃO MEDIDO</v>
      </c>
      <c r="BC29" s="82"/>
      <c r="BD29" s="82"/>
      <c r="BE29"/>
      <c r="BF29"/>
      <c r="BG29"/>
      <c r="BH29"/>
      <c r="BI29"/>
      <c r="BJ29"/>
      <c r="BK29"/>
      <c r="BL29"/>
      <c r="BM29"/>
      <c r="BN29"/>
      <c r="BO29"/>
      <c r="BP29"/>
      <c r="BQ29"/>
    </row>
    <row r="30" spans="1:69" s="78" customFormat="1" ht="30" customHeight="1">
      <c r="A30" s="78" t="s">
        <v>108</v>
      </c>
      <c r="C30" s="31" t="s">
        <v>1065</v>
      </c>
      <c r="D30" s="32" t="s">
        <v>1066</v>
      </c>
      <c r="E30" s="26" t="s">
        <v>35</v>
      </c>
      <c r="F30" s="33">
        <v>51</v>
      </c>
      <c r="G30" s="27"/>
      <c r="H30" s="33">
        <f t="shared" si="11"/>
        <v>51</v>
      </c>
      <c r="I30" s="34">
        <v>14.53</v>
      </c>
      <c r="J30" s="34">
        <f t="shared" si="10"/>
        <v>741.03</v>
      </c>
      <c r="K30" s="35"/>
      <c r="L30" s="35">
        <f t="shared" si="37"/>
        <v>0</v>
      </c>
      <c r="M30" s="37"/>
      <c r="N30" s="37">
        <f t="shared" si="12"/>
        <v>0</v>
      </c>
      <c r="O30" s="37">
        <f t="shared" si="13"/>
        <v>0</v>
      </c>
      <c r="P30" s="37"/>
      <c r="Q30" s="37">
        <f t="shared" si="14"/>
        <v>0</v>
      </c>
      <c r="R30" s="37">
        <f t="shared" si="15"/>
        <v>0</v>
      </c>
      <c r="S30" s="37"/>
      <c r="T30" s="37">
        <f t="shared" si="16"/>
        <v>0</v>
      </c>
      <c r="U30" s="37">
        <f t="shared" si="17"/>
        <v>0</v>
      </c>
      <c r="V30" s="37"/>
      <c r="W30" s="37">
        <f t="shared" si="18"/>
        <v>0</v>
      </c>
      <c r="X30" s="37">
        <f t="shared" si="19"/>
        <v>0</v>
      </c>
      <c r="Y30" s="37"/>
      <c r="Z30" s="37">
        <f t="shared" si="20"/>
        <v>0</v>
      </c>
      <c r="AA30" s="37">
        <f t="shared" si="21"/>
        <v>0</v>
      </c>
      <c r="AB30" s="37"/>
      <c r="AC30" s="37">
        <f t="shared" si="22"/>
        <v>0</v>
      </c>
      <c r="AD30" s="37">
        <f t="shared" si="23"/>
        <v>0</v>
      </c>
      <c r="AE30" s="37"/>
      <c r="AF30" s="37">
        <f t="shared" si="24"/>
        <v>0</v>
      </c>
      <c r="AG30" s="37">
        <f t="shared" si="25"/>
        <v>0</v>
      </c>
      <c r="AH30" s="37"/>
      <c r="AI30" s="37">
        <f t="shared" si="26"/>
        <v>0</v>
      </c>
      <c r="AJ30" s="37">
        <f t="shared" si="27"/>
        <v>0</v>
      </c>
      <c r="AK30" s="37"/>
      <c r="AL30" s="37">
        <f t="shared" si="28"/>
        <v>0</v>
      </c>
      <c r="AM30" s="37">
        <f t="shared" si="29"/>
        <v>0</v>
      </c>
      <c r="AN30" s="37"/>
      <c r="AO30" s="37">
        <f t="shared" si="30"/>
        <v>0</v>
      </c>
      <c r="AP30" s="37">
        <f t="shared" si="31"/>
        <v>0</v>
      </c>
      <c r="AQ30" s="37"/>
      <c r="AR30" s="37">
        <f t="shared" si="32"/>
        <v>0</v>
      </c>
      <c r="AS30" s="37">
        <f t="shared" si="33"/>
        <v>0</v>
      </c>
      <c r="AT30" s="38">
        <f t="shared" si="34"/>
        <v>0</v>
      </c>
      <c r="AU30" s="29">
        <f t="shared" ca="1" si="35"/>
        <v>0</v>
      </c>
      <c r="AV30" s="28">
        <f t="shared" ca="1" si="36"/>
        <v>0</v>
      </c>
      <c r="AW30" s="124">
        <f t="shared" si="6"/>
        <v>51</v>
      </c>
      <c r="AX30" s="28">
        <f t="shared" ca="1" si="7"/>
        <v>741.03</v>
      </c>
      <c r="AY30" s="39">
        <f t="shared" ca="1" si="8"/>
        <v>0</v>
      </c>
      <c r="AZ30"/>
      <c r="BA30" s="97">
        <f t="shared" si="9"/>
        <v>0</v>
      </c>
      <c r="BB30" s="98" t="str">
        <f t="shared" si="38"/>
        <v>NÃO MEDIDO</v>
      </c>
      <c r="BC30" s="82"/>
      <c r="BD30" s="82"/>
      <c r="BE30"/>
      <c r="BF30"/>
      <c r="BG30"/>
      <c r="BH30"/>
      <c r="BI30"/>
      <c r="BJ30"/>
      <c r="BK30"/>
      <c r="BL30"/>
      <c r="BM30"/>
      <c r="BN30"/>
      <c r="BO30"/>
      <c r="BP30"/>
      <c r="BQ30"/>
    </row>
    <row r="31" spans="1:69" s="78" customFormat="1" ht="30" customHeight="1">
      <c r="A31" s="78" t="s">
        <v>108</v>
      </c>
      <c r="C31" s="31" t="s">
        <v>1067</v>
      </c>
      <c r="D31" s="32" t="s">
        <v>1068</v>
      </c>
      <c r="E31" s="26" t="s">
        <v>35</v>
      </c>
      <c r="F31" s="33">
        <v>39</v>
      </c>
      <c r="G31" s="27"/>
      <c r="H31" s="33">
        <f t="shared" si="11"/>
        <v>39</v>
      </c>
      <c r="I31" s="34">
        <v>45.35</v>
      </c>
      <c r="J31" s="34">
        <f t="shared" si="10"/>
        <v>1768.65</v>
      </c>
      <c r="K31" s="35"/>
      <c r="L31" s="36">
        <f t="shared" si="37"/>
        <v>0</v>
      </c>
      <c r="M31" s="37"/>
      <c r="N31" s="37">
        <f t="shared" si="12"/>
        <v>0</v>
      </c>
      <c r="O31" s="37">
        <f t="shared" si="13"/>
        <v>0</v>
      </c>
      <c r="P31" s="37"/>
      <c r="Q31" s="37">
        <f t="shared" si="14"/>
        <v>0</v>
      </c>
      <c r="R31" s="37">
        <f t="shared" si="15"/>
        <v>0</v>
      </c>
      <c r="S31" s="37"/>
      <c r="T31" s="37">
        <f t="shared" si="16"/>
        <v>0</v>
      </c>
      <c r="U31" s="37">
        <f t="shared" si="17"/>
        <v>0</v>
      </c>
      <c r="V31" s="37"/>
      <c r="W31" s="37">
        <f t="shared" si="18"/>
        <v>0</v>
      </c>
      <c r="X31" s="37">
        <f t="shared" si="19"/>
        <v>0</v>
      </c>
      <c r="Y31" s="37"/>
      <c r="Z31" s="37">
        <f t="shared" si="20"/>
        <v>0</v>
      </c>
      <c r="AA31" s="37">
        <f t="shared" si="21"/>
        <v>0</v>
      </c>
      <c r="AB31" s="37"/>
      <c r="AC31" s="37">
        <f t="shared" si="22"/>
        <v>0</v>
      </c>
      <c r="AD31" s="37">
        <f t="shared" si="23"/>
        <v>0</v>
      </c>
      <c r="AE31" s="37"/>
      <c r="AF31" s="37">
        <f t="shared" si="24"/>
        <v>0</v>
      </c>
      <c r="AG31" s="37">
        <f t="shared" si="25"/>
        <v>0</v>
      </c>
      <c r="AH31" s="37"/>
      <c r="AI31" s="37">
        <f t="shared" si="26"/>
        <v>0</v>
      </c>
      <c r="AJ31" s="37">
        <f t="shared" si="27"/>
        <v>0</v>
      </c>
      <c r="AK31" s="37"/>
      <c r="AL31" s="37">
        <f t="shared" si="28"/>
        <v>0</v>
      </c>
      <c r="AM31" s="37">
        <f t="shared" si="29"/>
        <v>0</v>
      </c>
      <c r="AN31" s="37"/>
      <c r="AO31" s="37">
        <f t="shared" si="30"/>
        <v>0</v>
      </c>
      <c r="AP31" s="37">
        <f t="shared" si="31"/>
        <v>0</v>
      </c>
      <c r="AQ31" s="37"/>
      <c r="AR31" s="37">
        <f t="shared" si="32"/>
        <v>0</v>
      </c>
      <c r="AS31" s="37">
        <f t="shared" si="33"/>
        <v>0</v>
      </c>
      <c r="AT31" s="38">
        <f t="shared" si="34"/>
        <v>0</v>
      </c>
      <c r="AU31" s="29">
        <f t="shared" ca="1" si="35"/>
        <v>0</v>
      </c>
      <c r="AV31" s="28">
        <f t="shared" ca="1" si="36"/>
        <v>0</v>
      </c>
      <c r="AW31" s="124">
        <f t="shared" si="6"/>
        <v>39</v>
      </c>
      <c r="AX31" s="28">
        <f t="shared" ca="1" si="7"/>
        <v>1768.65</v>
      </c>
      <c r="AY31" s="39">
        <f t="shared" ca="1" si="8"/>
        <v>0</v>
      </c>
      <c r="AZ31"/>
      <c r="BA31" s="97">
        <f t="shared" si="9"/>
        <v>0</v>
      </c>
      <c r="BB31" s="98" t="str">
        <f t="shared" si="38"/>
        <v>NÃO MEDIDO</v>
      </c>
      <c r="BE31"/>
      <c r="BF31"/>
      <c r="BG31"/>
      <c r="BH31"/>
      <c r="BI31"/>
      <c r="BJ31"/>
      <c r="BK31"/>
      <c r="BL31"/>
      <c r="BM31"/>
      <c r="BN31"/>
      <c r="BO31"/>
      <c r="BP31"/>
      <c r="BQ31"/>
    </row>
    <row r="32" spans="1:69" s="78" customFormat="1" ht="30" customHeight="1">
      <c r="A32" s="78" t="s">
        <v>108</v>
      </c>
      <c r="C32" s="31" t="s">
        <v>148</v>
      </c>
      <c r="D32" s="32" t="s">
        <v>1069</v>
      </c>
      <c r="E32" s="26" t="s">
        <v>40</v>
      </c>
      <c r="F32" s="33">
        <v>15</v>
      </c>
      <c r="G32" s="27"/>
      <c r="H32" s="33">
        <f t="shared" si="11"/>
        <v>15</v>
      </c>
      <c r="I32" s="34">
        <v>1.68</v>
      </c>
      <c r="J32" s="34">
        <f t="shared" si="10"/>
        <v>25.2</v>
      </c>
      <c r="K32" s="35"/>
      <c r="L32" s="36">
        <f t="shared" si="37"/>
        <v>0</v>
      </c>
      <c r="M32" s="37"/>
      <c r="N32" s="37">
        <f t="shared" si="12"/>
        <v>0</v>
      </c>
      <c r="O32" s="37">
        <f t="shared" si="13"/>
        <v>0</v>
      </c>
      <c r="P32" s="37"/>
      <c r="Q32" s="37">
        <f t="shared" si="14"/>
        <v>0</v>
      </c>
      <c r="R32" s="37">
        <f t="shared" si="15"/>
        <v>0</v>
      </c>
      <c r="S32" s="37"/>
      <c r="T32" s="37">
        <f t="shared" si="16"/>
        <v>0</v>
      </c>
      <c r="U32" s="37">
        <f t="shared" si="17"/>
        <v>0</v>
      </c>
      <c r="V32" s="37"/>
      <c r="W32" s="37">
        <f t="shared" si="18"/>
        <v>0</v>
      </c>
      <c r="X32" s="37">
        <f t="shared" si="19"/>
        <v>0</v>
      </c>
      <c r="Y32" s="37"/>
      <c r="Z32" s="37">
        <f t="shared" si="20"/>
        <v>0</v>
      </c>
      <c r="AA32" s="37">
        <f t="shared" si="21"/>
        <v>0</v>
      </c>
      <c r="AB32" s="37"/>
      <c r="AC32" s="37">
        <f t="shared" si="22"/>
        <v>0</v>
      </c>
      <c r="AD32" s="37">
        <f t="shared" si="23"/>
        <v>0</v>
      </c>
      <c r="AE32" s="37"/>
      <c r="AF32" s="37">
        <f t="shared" si="24"/>
        <v>0</v>
      </c>
      <c r="AG32" s="37">
        <f t="shared" si="25"/>
        <v>0</v>
      </c>
      <c r="AH32" s="37"/>
      <c r="AI32" s="37">
        <f t="shared" si="26"/>
        <v>0</v>
      </c>
      <c r="AJ32" s="37">
        <f t="shared" si="27"/>
        <v>0</v>
      </c>
      <c r="AK32" s="37"/>
      <c r="AL32" s="37">
        <f t="shared" si="28"/>
        <v>0</v>
      </c>
      <c r="AM32" s="37">
        <f t="shared" si="29"/>
        <v>0</v>
      </c>
      <c r="AN32" s="37"/>
      <c r="AO32" s="37">
        <f t="shared" si="30"/>
        <v>0</v>
      </c>
      <c r="AP32" s="37">
        <f t="shared" si="31"/>
        <v>0</v>
      </c>
      <c r="AQ32" s="37"/>
      <c r="AR32" s="37">
        <f t="shared" si="32"/>
        <v>0</v>
      </c>
      <c r="AS32" s="37">
        <f t="shared" si="33"/>
        <v>0</v>
      </c>
      <c r="AT32" s="38">
        <f t="shared" si="34"/>
        <v>0</v>
      </c>
      <c r="AU32" s="29">
        <f t="shared" ca="1" si="35"/>
        <v>0</v>
      </c>
      <c r="AV32" s="28">
        <f t="shared" ca="1" si="36"/>
        <v>0</v>
      </c>
      <c r="AW32" s="124">
        <f t="shared" si="6"/>
        <v>15</v>
      </c>
      <c r="AX32" s="28">
        <f t="shared" ca="1" si="7"/>
        <v>25.2</v>
      </c>
      <c r="AY32" s="39">
        <f t="shared" ca="1" si="8"/>
        <v>0</v>
      </c>
      <c r="AZ32"/>
      <c r="BA32" s="97">
        <f t="shared" si="9"/>
        <v>0</v>
      </c>
      <c r="BB32" s="98" t="str">
        <f t="shared" si="38"/>
        <v>NÃO MEDIDO</v>
      </c>
      <c r="BE32"/>
      <c r="BF32"/>
      <c r="BG32"/>
      <c r="BH32"/>
      <c r="BI32"/>
      <c r="BJ32"/>
      <c r="BK32"/>
      <c r="BL32"/>
      <c r="BM32"/>
      <c r="BN32"/>
      <c r="BO32"/>
      <c r="BP32"/>
      <c r="BQ32"/>
    </row>
    <row r="33" spans="1:69" s="78" customFormat="1" ht="30" customHeight="1">
      <c r="A33" s="78" t="s">
        <v>108</v>
      </c>
      <c r="C33" s="31" t="s">
        <v>149</v>
      </c>
      <c r="D33" s="32" t="s">
        <v>1070</v>
      </c>
      <c r="E33" s="26" t="s">
        <v>35</v>
      </c>
      <c r="F33" s="33">
        <v>5</v>
      </c>
      <c r="G33" s="27"/>
      <c r="H33" s="33">
        <f t="shared" si="11"/>
        <v>5</v>
      </c>
      <c r="I33" s="34">
        <v>1.82</v>
      </c>
      <c r="J33" s="34">
        <f t="shared" si="10"/>
        <v>9.1</v>
      </c>
      <c r="K33" s="35"/>
      <c r="L33" s="36">
        <f t="shared" si="37"/>
        <v>0</v>
      </c>
      <c r="M33" s="37"/>
      <c r="N33" s="37">
        <f t="shared" si="12"/>
        <v>0</v>
      </c>
      <c r="O33" s="37">
        <f t="shared" si="13"/>
        <v>0</v>
      </c>
      <c r="P33" s="37"/>
      <c r="Q33" s="37">
        <f t="shared" si="14"/>
        <v>0</v>
      </c>
      <c r="R33" s="37">
        <f t="shared" si="15"/>
        <v>0</v>
      </c>
      <c r="S33" s="37"/>
      <c r="T33" s="37">
        <f t="shared" si="16"/>
        <v>0</v>
      </c>
      <c r="U33" s="37">
        <f t="shared" si="17"/>
        <v>0</v>
      </c>
      <c r="V33" s="37"/>
      <c r="W33" s="37">
        <f t="shared" si="18"/>
        <v>0</v>
      </c>
      <c r="X33" s="37">
        <f t="shared" si="19"/>
        <v>0</v>
      </c>
      <c r="Y33" s="37"/>
      <c r="Z33" s="37">
        <f t="shared" si="20"/>
        <v>0</v>
      </c>
      <c r="AA33" s="37">
        <f t="shared" si="21"/>
        <v>0</v>
      </c>
      <c r="AB33" s="37"/>
      <c r="AC33" s="37">
        <f t="shared" si="22"/>
        <v>0</v>
      </c>
      <c r="AD33" s="37">
        <f t="shared" si="23"/>
        <v>0</v>
      </c>
      <c r="AE33" s="37"/>
      <c r="AF33" s="37">
        <f t="shared" si="24"/>
        <v>0</v>
      </c>
      <c r="AG33" s="37">
        <f t="shared" si="25"/>
        <v>0</v>
      </c>
      <c r="AH33" s="37"/>
      <c r="AI33" s="37">
        <f t="shared" si="26"/>
        <v>0</v>
      </c>
      <c r="AJ33" s="37">
        <f t="shared" si="27"/>
        <v>0</v>
      </c>
      <c r="AK33" s="37"/>
      <c r="AL33" s="37">
        <f t="shared" si="28"/>
        <v>0</v>
      </c>
      <c r="AM33" s="37">
        <f t="shared" si="29"/>
        <v>0</v>
      </c>
      <c r="AN33" s="37"/>
      <c r="AO33" s="37">
        <f t="shared" si="30"/>
        <v>0</v>
      </c>
      <c r="AP33" s="37">
        <f t="shared" si="31"/>
        <v>0</v>
      </c>
      <c r="AQ33" s="37"/>
      <c r="AR33" s="37">
        <f t="shared" si="32"/>
        <v>0</v>
      </c>
      <c r="AS33" s="37">
        <f t="shared" si="33"/>
        <v>0</v>
      </c>
      <c r="AT33" s="38">
        <f t="shared" si="34"/>
        <v>0</v>
      </c>
      <c r="AU33" s="29">
        <f t="shared" ca="1" si="35"/>
        <v>0</v>
      </c>
      <c r="AV33" s="28">
        <f t="shared" ca="1" si="36"/>
        <v>0</v>
      </c>
      <c r="AW33" s="124">
        <f t="shared" si="6"/>
        <v>5</v>
      </c>
      <c r="AX33" s="28">
        <f t="shared" ca="1" si="7"/>
        <v>9.1</v>
      </c>
      <c r="AY33" s="39">
        <f t="shared" ca="1" si="8"/>
        <v>0</v>
      </c>
      <c r="AZ33"/>
      <c r="BA33" s="97">
        <f t="shared" si="9"/>
        <v>0</v>
      </c>
      <c r="BB33" s="98" t="str">
        <f t="shared" si="38"/>
        <v>NÃO MEDIDO</v>
      </c>
      <c r="BE33"/>
      <c r="BF33"/>
      <c r="BG33"/>
      <c r="BH33"/>
      <c r="BI33"/>
      <c r="BJ33"/>
      <c r="BK33"/>
      <c r="BL33"/>
      <c r="BM33"/>
      <c r="BN33"/>
      <c r="BO33"/>
      <c r="BP33"/>
      <c r="BQ33"/>
    </row>
    <row r="34" spans="1:69" s="78" customFormat="1" ht="60" customHeight="1">
      <c r="A34" s="78" t="s">
        <v>108</v>
      </c>
      <c r="C34" s="31" t="s">
        <v>1071</v>
      </c>
      <c r="D34" s="32" t="s">
        <v>1072</v>
      </c>
      <c r="E34" s="26" t="s">
        <v>48</v>
      </c>
      <c r="F34" s="33">
        <v>750</v>
      </c>
      <c r="G34" s="27"/>
      <c r="H34" s="33">
        <f t="shared" si="11"/>
        <v>750</v>
      </c>
      <c r="I34" s="34">
        <v>3.88</v>
      </c>
      <c r="J34" s="34">
        <f t="shared" si="10"/>
        <v>2910</v>
      </c>
      <c r="K34" s="35"/>
      <c r="L34" s="36">
        <f t="shared" si="37"/>
        <v>0</v>
      </c>
      <c r="M34" s="37"/>
      <c r="N34" s="37">
        <f t="shared" si="12"/>
        <v>0</v>
      </c>
      <c r="O34" s="37">
        <f t="shared" si="13"/>
        <v>0</v>
      </c>
      <c r="P34" s="37"/>
      <c r="Q34" s="37">
        <f t="shared" si="14"/>
        <v>0</v>
      </c>
      <c r="R34" s="37">
        <f t="shared" si="15"/>
        <v>0</v>
      </c>
      <c r="S34" s="37"/>
      <c r="T34" s="37">
        <f t="shared" si="16"/>
        <v>0</v>
      </c>
      <c r="U34" s="37">
        <f t="shared" si="17"/>
        <v>0</v>
      </c>
      <c r="V34" s="37"/>
      <c r="W34" s="37">
        <f t="shared" si="18"/>
        <v>0</v>
      </c>
      <c r="X34" s="37">
        <f t="shared" si="19"/>
        <v>0</v>
      </c>
      <c r="Y34" s="37"/>
      <c r="Z34" s="37">
        <f t="shared" si="20"/>
        <v>0</v>
      </c>
      <c r="AA34" s="37">
        <f t="shared" si="21"/>
        <v>0</v>
      </c>
      <c r="AB34" s="37"/>
      <c r="AC34" s="37">
        <f t="shared" si="22"/>
        <v>0</v>
      </c>
      <c r="AD34" s="37">
        <f t="shared" si="23"/>
        <v>0</v>
      </c>
      <c r="AE34" s="37"/>
      <c r="AF34" s="37">
        <f t="shared" si="24"/>
        <v>0</v>
      </c>
      <c r="AG34" s="37">
        <f t="shared" si="25"/>
        <v>0</v>
      </c>
      <c r="AH34" s="37"/>
      <c r="AI34" s="37">
        <f t="shared" si="26"/>
        <v>0</v>
      </c>
      <c r="AJ34" s="37">
        <f t="shared" si="27"/>
        <v>0</v>
      </c>
      <c r="AK34" s="37"/>
      <c r="AL34" s="37">
        <f t="shared" si="28"/>
        <v>0</v>
      </c>
      <c r="AM34" s="37">
        <f t="shared" si="29"/>
        <v>0</v>
      </c>
      <c r="AN34" s="37"/>
      <c r="AO34" s="37">
        <f t="shared" si="30"/>
        <v>0</v>
      </c>
      <c r="AP34" s="37">
        <f t="shared" si="31"/>
        <v>0</v>
      </c>
      <c r="AQ34" s="37"/>
      <c r="AR34" s="37">
        <f t="shared" si="32"/>
        <v>0</v>
      </c>
      <c r="AS34" s="37">
        <f t="shared" si="33"/>
        <v>0</v>
      </c>
      <c r="AT34" s="38">
        <f t="shared" si="34"/>
        <v>0</v>
      </c>
      <c r="AU34" s="29">
        <f t="shared" ca="1" si="35"/>
        <v>0</v>
      </c>
      <c r="AV34" s="28">
        <f t="shared" ca="1" si="36"/>
        <v>0</v>
      </c>
      <c r="AW34" s="124">
        <f t="shared" si="6"/>
        <v>750</v>
      </c>
      <c r="AX34" s="28">
        <f t="shared" ca="1" si="7"/>
        <v>2910</v>
      </c>
      <c r="AY34" s="39">
        <f t="shared" ca="1" si="8"/>
        <v>0</v>
      </c>
      <c r="AZ34"/>
      <c r="BA34" s="97">
        <f t="shared" si="9"/>
        <v>0</v>
      </c>
      <c r="BB34" s="98" t="str">
        <f t="shared" si="38"/>
        <v>NÃO MEDIDO</v>
      </c>
      <c r="BC34" s="89"/>
      <c r="BE34"/>
      <c r="BF34"/>
      <c r="BG34"/>
      <c r="BH34"/>
      <c r="BI34"/>
      <c r="BJ34"/>
      <c r="BK34"/>
      <c r="BL34"/>
      <c r="BM34"/>
      <c r="BN34"/>
      <c r="BO34"/>
      <c r="BP34"/>
      <c r="BQ34"/>
    </row>
    <row r="35" spans="1:69" s="78" customFormat="1" ht="30" customHeight="1">
      <c r="A35" s="78" t="s">
        <v>108</v>
      </c>
      <c r="C35" s="31" t="s">
        <v>150</v>
      </c>
      <c r="D35" s="32" t="s">
        <v>1073</v>
      </c>
      <c r="E35" s="26" t="s">
        <v>48</v>
      </c>
      <c r="F35" s="33">
        <v>150</v>
      </c>
      <c r="G35" s="45"/>
      <c r="H35" s="33">
        <f t="shared" si="11"/>
        <v>150</v>
      </c>
      <c r="I35" s="34">
        <v>0.97</v>
      </c>
      <c r="J35" s="34">
        <f t="shared" si="10"/>
        <v>145.5</v>
      </c>
      <c r="K35" s="35"/>
      <c r="L35" s="36">
        <f t="shared" si="37"/>
        <v>0</v>
      </c>
      <c r="M35" s="37"/>
      <c r="N35" s="37">
        <f t="shared" si="12"/>
        <v>0</v>
      </c>
      <c r="O35" s="37">
        <f t="shared" si="13"/>
        <v>0</v>
      </c>
      <c r="P35" s="37"/>
      <c r="Q35" s="37">
        <f t="shared" si="14"/>
        <v>0</v>
      </c>
      <c r="R35" s="37">
        <f t="shared" si="15"/>
        <v>0</v>
      </c>
      <c r="S35" s="37"/>
      <c r="T35" s="37">
        <f t="shared" si="16"/>
        <v>0</v>
      </c>
      <c r="U35" s="37">
        <f t="shared" si="17"/>
        <v>0</v>
      </c>
      <c r="V35" s="37"/>
      <c r="W35" s="37">
        <f t="shared" si="18"/>
        <v>0</v>
      </c>
      <c r="X35" s="37">
        <f t="shared" si="19"/>
        <v>0</v>
      </c>
      <c r="Y35" s="37"/>
      <c r="Z35" s="37">
        <f t="shared" si="20"/>
        <v>0</v>
      </c>
      <c r="AA35" s="37">
        <f t="shared" si="21"/>
        <v>0</v>
      </c>
      <c r="AB35" s="37"/>
      <c r="AC35" s="37">
        <f t="shared" si="22"/>
        <v>0</v>
      </c>
      <c r="AD35" s="37">
        <f t="shared" si="23"/>
        <v>0</v>
      </c>
      <c r="AE35" s="37"/>
      <c r="AF35" s="37">
        <f t="shared" si="24"/>
        <v>0</v>
      </c>
      <c r="AG35" s="37">
        <f t="shared" si="25"/>
        <v>0</v>
      </c>
      <c r="AH35" s="37"/>
      <c r="AI35" s="37">
        <f t="shared" si="26"/>
        <v>0</v>
      </c>
      <c r="AJ35" s="37">
        <f t="shared" si="27"/>
        <v>0</v>
      </c>
      <c r="AK35" s="37"/>
      <c r="AL35" s="37">
        <f t="shared" si="28"/>
        <v>0</v>
      </c>
      <c r="AM35" s="37">
        <f t="shared" si="29"/>
        <v>0</v>
      </c>
      <c r="AN35" s="37"/>
      <c r="AO35" s="37">
        <f t="shared" si="30"/>
        <v>0</v>
      </c>
      <c r="AP35" s="37">
        <f t="shared" si="31"/>
        <v>0</v>
      </c>
      <c r="AQ35" s="37"/>
      <c r="AR35" s="37">
        <f t="shared" si="32"/>
        <v>0</v>
      </c>
      <c r="AS35" s="37">
        <f t="shared" si="33"/>
        <v>0</v>
      </c>
      <c r="AT35" s="38">
        <f t="shared" si="34"/>
        <v>0</v>
      </c>
      <c r="AU35" s="29">
        <f t="shared" ca="1" si="35"/>
        <v>0</v>
      </c>
      <c r="AV35" s="28">
        <f t="shared" ca="1" si="36"/>
        <v>0</v>
      </c>
      <c r="AW35" s="124">
        <f t="shared" si="6"/>
        <v>150</v>
      </c>
      <c r="AX35" s="28">
        <f t="shared" ca="1" si="7"/>
        <v>145.5</v>
      </c>
      <c r="AY35" s="39">
        <f t="shared" ca="1" si="8"/>
        <v>0</v>
      </c>
      <c r="AZ35"/>
      <c r="BA35" s="97">
        <f t="shared" si="9"/>
        <v>0</v>
      </c>
      <c r="BB35" s="98" t="str">
        <f t="shared" si="38"/>
        <v>NÃO MEDIDO</v>
      </c>
      <c r="BE35"/>
      <c r="BF35"/>
      <c r="BG35"/>
      <c r="BH35"/>
      <c r="BI35"/>
      <c r="BJ35"/>
      <c r="BK35"/>
      <c r="BL35"/>
      <c r="BM35"/>
      <c r="BN35"/>
      <c r="BO35"/>
      <c r="BP35"/>
      <c r="BQ35"/>
    </row>
    <row r="36" spans="1:69" s="78" customFormat="1" ht="30" customHeight="1">
      <c r="A36" s="78" t="s">
        <v>108</v>
      </c>
      <c r="C36" s="31" t="s">
        <v>151</v>
      </c>
      <c r="D36" s="32" t="s">
        <v>1074</v>
      </c>
      <c r="E36" s="26" t="s">
        <v>48</v>
      </c>
      <c r="F36" s="33">
        <v>39</v>
      </c>
      <c r="G36" s="46"/>
      <c r="H36" s="33">
        <f t="shared" si="11"/>
        <v>39</v>
      </c>
      <c r="I36" s="34">
        <v>1.94</v>
      </c>
      <c r="J36" s="34">
        <f t="shared" si="10"/>
        <v>75.66</v>
      </c>
      <c r="K36" s="35"/>
      <c r="L36" s="36">
        <f t="shared" si="37"/>
        <v>0</v>
      </c>
      <c r="M36" s="37"/>
      <c r="N36" s="37">
        <f t="shared" si="12"/>
        <v>0</v>
      </c>
      <c r="O36" s="37">
        <f t="shared" si="13"/>
        <v>0</v>
      </c>
      <c r="P36" s="37"/>
      <c r="Q36" s="37">
        <f t="shared" si="14"/>
        <v>0</v>
      </c>
      <c r="R36" s="37">
        <f t="shared" si="15"/>
        <v>0</v>
      </c>
      <c r="S36" s="37"/>
      <c r="T36" s="37">
        <f t="shared" si="16"/>
        <v>0</v>
      </c>
      <c r="U36" s="37">
        <f t="shared" si="17"/>
        <v>0</v>
      </c>
      <c r="V36" s="37"/>
      <c r="W36" s="37">
        <f t="shared" si="18"/>
        <v>0</v>
      </c>
      <c r="X36" s="37">
        <f t="shared" si="19"/>
        <v>0</v>
      </c>
      <c r="Y36" s="37"/>
      <c r="Z36" s="37">
        <f t="shared" si="20"/>
        <v>0</v>
      </c>
      <c r="AA36" s="37">
        <f t="shared" si="21"/>
        <v>0</v>
      </c>
      <c r="AB36" s="37"/>
      <c r="AC36" s="37">
        <f t="shared" si="22"/>
        <v>0</v>
      </c>
      <c r="AD36" s="37">
        <f t="shared" si="23"/>
        <v>0</v>
      </c>
      <c r="AE36" s="37"/>
      <c r="AF36" s="37">
        <f t="shared" si="24"/>
        <v>0</v>
      </c>
      <c r="AG36" s="37">
        <f t="shared" si="25"/>
        <v>0</v>
      </c>
      <c r="AH36" s="37"/>
      <c r="AI36" s="37">
        <f t="shared" si="26"/>
        <v>0</v>
      </c>
      <c r="AJ36" s="37">
        <f t="shared" si="27"/>
        <v>0</v>
      </c>
      <c r="AK36" s="37"/>
      <c r="AL36" s="37">
        <f t="shared" si="28"/>
        <v>0</v>
      </c>
      <c r="AM36" s="37">
        <f t="shared" si="29"/>
        <v>0</v>
      </c>
      <c r="AN36" s="37"/>
      <c r="AO36" s="37">
        <f t="shared" si="30"/>
        <v>0</v>
      </c>
      <c r="AP36" s="37">
        <f t="shared" si="31"/>
        <v>0</v>
      </c>
      <c r="AQ36" s="37"/>
      <c r="AR36" s="37">
        <f t="shared" si="32"/>
        <v>0</v>
      </c>
      <c r="AS36" s="37">
        <f t="shared" si="33"/>
        <v>0</v>
      </c>
      <c r="AT36" s="38">
        <f t="shared" si="34"/>
        <v>0</v>
      </c>
      <c r="AU36" s="29">
        <f t="shared" ca="1" si="35"/>
        <v>0</v>
      </c>
      <c r="AV36" s="28">
        <f t="shared" ca="1" si="36"/>
        <v>0</v>
      </c>
      <c r="AW36" s="124">
        <f t="shared" si="6"/>
        <v>39</v>
      </c>
      <c r="AX36" s="28">
        <f t="shared" ca="1" si="7"/>
        <v>75.66</v>
      </c>
      <c r="AY36" s="39">
        <f t="shared" ca="1" si="8"/>
        <v>0</v>
      </c>
      <c r="AZ36"/>
      <c r="BA36" s="97">
        <f t="shared" si="9"/>
        <v>0</v>
      </c>
      <c r="BB36" s="98" t="str">
        <f t="shared" si="38"/>
        <v>NÃO MEDIDO</v>
      </c>
      <c r="BE36"/>
      <c r="BF36"/>
      <c r="BG36"/>
      <c r="BH36"/>
      <c r="BI36"/>
      <c r="BJ36"/>
      <c r="BK36"/>
      <c r="BL36"/>
      <c r="BM36"/>
      <c r="BN36"/>
      <c r="BO36"/>
      <c r="BP36"/>
      <c r="BQ36"/>
    </row>
    <row r="37" spans="1:69" s="78" customFormat="1" ht="60" customHeight="1">
      <c r="A37" s="78" t="s">
        <v>108</v>
      </c>
      <c r="C37" s="31" t="s">
        <v>1075</v>
      </c>
      <c r="D37" s="32" t="s">
        <v>1076</v>
      </c>
      <c r="E37" s="26" t="s">
        <v>35</v>
      </c>
      <c r="F37" s="33">
        <v>21</v>
      </c>
      <c r="G37" s="27"/>
      <c r="H37" s="33">
        <f t="shared" si="11"/>
        <v>21</v>
      </c>
      <c r="I37" s="34">
        <v>17.100000000000001</v>
      </c>
      <c r="J37" s="34">
        <f t="shared" si="10"/>
        <v>359.1</v>
      </c>
      <c r="K37" s="35"/>
      <c r="L37" s="36">
        <f t="shared" si="37"/>
        <v>0</v>
      </c>
      <c r="M37" s="37"/>
      <c r="N37" s="37">
        <f t="shared" si="12"/>
        <v>0</v>
      </c>
      <c r="O37" s="37">
        <f t="shared" si="13"/>
        <v>0</v>
      </c>
      <c r="P37" s="37"/>
      <c r="Q37" s="37">
        <f t="shared" si="14"/>
        <v>0</v>
      </c>
      <c r="R37" s="37">
        <f t="shared" si="15"/>
        <v>0</v>
      </c>
      <c r="S37" s="37"/>
      <c r="T37" s="37">
        <f t="shared" si="16"/>
        <v>0</v>
      </c>
      <c r="U37" s="37">
        <f t="shared" si="17"/>
        <v>0</v>
      </c>
      <c r="V37" s="37"/>
      <c r="W37" s="37">
        <f t="shared" si="18"/>
        <v>0</v>
      </c>
      <c r="X37" s="37">
        <f t="shared" si="19"/>
        <v>0</v>
      </c>
      <c r="Y37" s="37"/>
      <c r="Z37" s="37">
        <f t="shared" si="20"/>
        <v>0</v>
      </c>
      <c r="AA37" s="37">
        <f t="shared" si="21"/>
        <v>0</v>
      </c>
      <c r="AB37" s="37"/>
      <c r="AC37" s="37">
        <f t="shared" si="22"/>
        <v>0</v>
      </c>
      <c r="AD37" s="37">
        <f t="shared" si="23"/>
        <v>0</v>
      </c>
      <c r="AE37" s="37"/>
      <c r="AF37" s="37">
        <f t="shared" si="24"/>
        <v>0</v>
      </c>
      <c r="AG37" s="37">
        <f t="shared" si="25"/>
        <v>0</v>
      </c>
      <c r="AH37" s="37"/>
      <c r="AI37" s="37">
        <f t="shared" si="26"/>
        <v>0</v>
      </c>
      <c r="AJ37" s="37">
        <f t="shared" si="27"/>
        <v>0</v>
      </c>
      <c r="AK37" s="37"/>
      <c r="AL37" s="37">
        <f t="shared" si="28"/>
        <v>0</v>
      </c>
      <c r="AM37" s="37">
        <f t="shared" si="29"/>
        <v>0</v>
      </c>
      <c r="AN37" s="37"/>
      <c r="AO37" s="37">
        <f t="shared" si="30"/>
        <v>0</v>
      </c>
      <c r="AP37" s="37">
        <f t="shared" si="31"/>
        <v>0</v>
      </c>
      <c r="AQ37" s="37"/>
      <c r="AR37" s="37">
        <f t="shared" si="32"/>
        <v>0</v>
      </c>
      <c r="AS37" s="37">
        <f t="shared" si="33"/>
        <v>0</v>
      </c>
      <c r="AT37" s="38">
        <f t="shared" si="34"/>
        <v>0</v>
      </c>
      <c r="AU37" s="29">
        <f t="shared" ca="1" si="35"/>
        <v>0</v>
      </c>
      <c r="AV37" s="28">
        <f t="shared" ca="1" si="36"/>
        <v>0</v>
      </c>
      <c r="AW37" s="124">
        <f t="shared" si="6"/>
        <v>21</v>
      </c>
      <c r="AX37" s="28">
        <f t="shared" ca="1" si="7"/>
        <v>359.1</v>
      </c>
      <c r="AY37" s="39">
        <f t="shared" ca="1" si="8"/>
        <v>0</v>
      </c>
      <c r="AZ37"/>
      <c r="BA37" s="97">
        <f t="shared" si="9"/>
        <v>0</v>
      </c>
      <c r="BB37" s="98" t="str">
        <f t="shared" si="38"/>
        <v>NÃO MEDIDO</v>
      </c>
      <c r="BE37"/>
      <c r="BF37"/>
      <c r="BG37"/>
      <c r="BH37"/>
      <c r="BI37"/>
      <c r="BJ37"/>
      <c r="BK37"/>
      <c r="BL37"/>
      <c r="BM37"/>
      <c r="BN37"/>
      <c r="BO37"/>
      <c r="BP37"/>
      <c r="BQ37"/>
    </row>
    <row r="38" spans="1:69" ht="60" customHeight="1">
      <c r="A38" s="78" t="s">
        <v>108</v>
      </c>
      <c r="B38" s="78"/>
      <c r="C38" s="31" t="s">
        <v>1077</v>
      </c>
      <c r="D38" s="32" t="s">
        <v>1078</v>
      </c>
      <c r="E38" s="26" t="s">
        <v>35</v>
      </c>
      <c r="F38" s="33">
        <v>45</v>
      </c>
      <c r="G38" s="27"/>
      <c r="H38" s="33">
        <f t="shared" si="11"/>
        <v>45</v>
      </c>
      <c r="I38" s="34">
        <v>8.0500000000000007</v>
      </c>
      <c r="J38" s="34">
        <f t="shared" si="10"/>
        <v>362.25</v>
      </c>
      <c r="K38" s="35"/>
      <c r="L38" s="36">
        <f t="shared" si="37"/>
        <v>0</v>
      </c>
      <c r="M38" s="37"/>
      <c r="N38" s="37">
        <f t="shared" si="12"/>
        <v>0</v>
      </c>
      <c r="O38" s="37">
        <f t="shared" si="13"/>
        <v>0</v>
      </c>
      <c r="P38" s="37"/>
      <c r="Q38" s="37">
        <f t="shared" si="14"/>
        <v>0</v>
      </c>
      <c r="R38" s="37">
        <f t="shared" si="15"/>
        <v>0</v>
      </c>
      <c r="S38" s="37"/>
      <c r="T38" s="37">
        <f t="shared" si="16"/>
        <v>0</v>
      </c>
      <c r="U38" s="37">
        <f t="shared" si="17"/>
        <v>0</v>
      </c>
      <c r="V38" s="37"/>
      <c r="W38" s="37">
        <f t="shared" si="18"/>
        <v>0</v>
      </c>
      <c r="X38" s="37">
        <f t="shared" si="19"/>
        <v>0</v>
      </c>
      <c r="Y38" s="37"/>
      <c r="Z38" s="37">
        <f t="shared" si="20"/>
        <v>0</v>
      </c>
      <c r="AA38" s="37">
        <f t="shared" si="21"/>
        <v>0</v>
      </c>
      <c r="AB38" s="37"/>
      <c r="AC38" s="37">
        <f t="shared" si="22"/>
        <v>0</v>
      </c>
      <c r="AD38" s="37">
        <f t="shared" si="23"/>
        <v>0</v>
      </c>
      <c r="AE38" s="37"/>
      <c r="AF38" s="37">
        <f t="shared" si="24"/>
        <v>0</v>
      </c>
      <c r="AG38" s="37">
        <f t="shared" si="25"/>
        <v>0</v>
      </c>
      <c r="AH38" s="37"/>
      <c r="AI38" s="37">
        <f t="shared" si="26"/>
        <v>0</v>
      </c>
      <c r="AJ38" s="37">
        <f t="shared" si="27"/>
        <v>0</v>
      </c>
      <c r="AK38" s="37"/>
      <c r="AL38" s="37">
        <f t="shared" si="28"/>
        <v>0</v>
      </c>
      <c r="AM38" s="37">
        <f t="shared" si="29"/>
        <v>0</v>
      </c>
      <c r="AN38" s="37"/>
      <c r="AO38" s="37">
        <f t="shared" si="30"/>
        <v>0</v>
      </c>
      <c r="AP38" s="37">
        <f t="shared" si="31"/>
        <v>0</v>
      </c>
      <c r="AQ38" s="37"/>
      <c r="AR38" s="37">
        <f t="shared" si="32"/>
        <v>0</v>
      </c>
      <c r="AS38" s="37">
        <f t="shared" si="33"/>
        <v>0</v>
      </c>
      <c r="AT38" s="38">
        <f t="shared" si="34"/>
        <v>0</v>
      </c>
      <c r="AU38" s="29">
        <f t="shared" ca="1" si="35"/>
        <v>0</v>
      </c>
      <c r="AV38" s="28">
        <f t="shared" ca="1" si="36"/>
        <v>0</v>
      </c>
      <c r="AW38" s="124">
        <f t="shared" si="6"/>
        <v>45</v>
      </c>
      <c r="AX38" s="28">
        <f t="shared" ca="1" si="7"/>
        <v>362.25</v>
      </c>
      <c r="AY38" s="39">
        <f t="shared" ca="1" si="8"/>
        <v>0</v>
      </c>
      <c r="BA38" s="97">
        <f t="shared" si="9"/>
        <v>0</v>
      </c>
      <c r="BB38" s="98" t="str">
        <f t="shared" si="38"/>
        <v>NÃO MEDIDO</v>
      </c>
    </row>
    <row r="39" spans="1:69" ht="60" customHeight="1">
      <c r="A39" s="78" t="s">
        <v>108</v>
      </c>
      <c r="B39" s="78"/>
      <c r="C39" s="31" t="s">
        <v>1079</v>
      </c>
      <c r="D39" s="32" t="s">
        <v>1080</v>
      </c>
      <c r="E39" s="26" t="s">
        <v>35</v>
      </c>
      <c r="F39" s="33">
        <v>187</v>
      </c>
      <c r="G39" s="27"/>
      <c r="H39" s="33">
        <f t="shared" si="11"/>
        <v>187</v>
      </c>
      <c r="I39" s="34">
        <v>19.149999999999999</v>
      </c>
      <c r="J39" s="34">
        <f t="shared" si="10"/>
        <v>3581.05</v>
      </c>
      <c r="K39" s="35"/>
      <c r="L39" s="36">
        <f t="shared" si="37"/>
        <v>0</v>
      </c>
      <c r="M39" s="37"/>
      <c r="N39" s="37">
        <f t="shared" si="12"/>
        <v>0</v>
      </c>
      <c r="O39" s="37">
        <f t="shared" si="13"/>
        <v>0</v>
      </c>
      <c r="P39" s="37"/>
      <c r="Q39" s="37">
        <f t="shared" si="14"/>
        <v>0</v>
      </c>
      <c r="R39" s="37">
        <f t="shared" si="15"/>
        <v>0</v>
      </c>
      <c r="S39" s="37"/>
      <c r="T39" s="37">
        <f t="shared" si="16"/>
        <v>0</v>
      </c>
      <c r="U39" s="37">
        <f t="shared" si="17"/>
        <v>0</v>
      </c>
      <c r="V39" s="37"/>
      <c r="W39" s="37">
        <f t="shared" si="18"/>
        <v>0</v>
      </c>
      <c r="X39" s="37">
        <f t="shared" si="19"/>
        <v>0</v>
      </c>
      <c r="Y39" s="37"/>
      <c r="Z39" s="37">
        <f t="shared" si="20"/>
        <v>0</v>
      </c>
      <c r="AA39" s="37">
        <f t="shared" si="21"/>
        <v>0</v>
      </c>
      <c r="AB39" s="37"/>
      <c r="AC39" s="37">
        <f t="shared" si="22"/>
        <v>0</v>
      </c>
      <c r="AD39" s="37">
        <f t="shared" si="23"/>
        <v>0</v>
      </c>
      <c r="AE39" s="37"/>
      <c r="AF39" s="37">
        <f t="shared" si="24"/>
        <v>0</v>
      </c>
      <c r="AG39" s="37">
        <f t="shared" si="25"/>
        <v>0</v>
      </c>
      <c r="AH39" s="37"/>
      <c r="AI39" s="37">
        <f t="shared" si="26"/>
        <v>0</v>
      </c>
      <c r="AJ39" s="37">
        <f t="shared" si="27"/>
        <v>0</v>
      </c>
      <c r="AK39" s="37"/>
      <c r="AL39" s="37">
        <f t="shared" si="28"/>
        <v>0</v>
      </c>
      <c r="AM39" s="37">
        <f t="shared" si="29"/>
        <v>0</v>
      </c>
      <c r="AN39" s="37"/>
      <c r="AO39" s="37">
        <f t="shared" si="30"/>
        <v>0</v>
      </c>
      <c r="AP39" s="37">
        <f t="shared" si="31"/>
        <v>0</v>
      </c>
      <c r="AQ39" s="37"/>
      <c r="AR39" s="37">
        <f t="shared" si="32"/>
        <v>0</v>
      </c>
      <c r="AS39" s="37">
        <f t="shared" si="33"/>
        <v>0</v>
      </c>
      <c r="AT39" s="38">
        <f t="shared" si="34"/>
        <v>0</v>
      </c>
      <c r="AU39" s="29">
        <f t="shared" ca="1" si="35"/>
        <v>0</v>
      </c>
      <c r="AV39" s="28">
        <f t="shared" ca="1" si="36"/>
        <v>0</v>
      </c>
      <c r="AW39" s="124">
        <f t="shared" si="6"/>
        <v>187</v>
      </c>
      <c r="AX39" s="28">
        <f t="shared" ca="1" si="7"/>
        <v>3581.05</v>
      </c>
      <c r="AY39" s="39">
        <f t="shared" ca="1" si="8"/>
        <v>0</v>
      </c>
      <c r="BA39" s="97">
        <f t="shared" si="9"/>
        <v>0</v>
      </c>
      <c r="BB39" s="98" t="str">
        <f t="shared" si="38"/>
        <v>NÃO MEDIDO</v>
      </c>
    </row>
    <row r="40" spans="1:69" ht="60" customHeight="1">
      <c r="A40" s="78" t="s">
        <v>108</v>
      </c>
      <c r="B40" s="78"/>
      <c r="C40" s="31" t="s">
        <v>1081</v>
      </c>
      <c r="D40" s="32" t="s">
        <v>1082</v>
      </c>
      <c r="E40" s="26" t="s">
        <v>35</v>
      </c>
      <c r="F40" s="33">
        <v>189</v>
      </c>
      <c r="G40" s="27"/>
      <c r="H40" s="33">
        <f t="shared" si="11"/>
        <v>189</v>
      </c>
      <c r="I40" s="34">
        <v>16.75</v>
      </c>
      <c r="J40" s="34">
        <f t="shared" si="10"/>
        <v>3165.75</v>
      </c>
      <c r="K40" s="35"/>
      <c r="L40" s="36">
        <f t="shared" si="37"/>
        <v>0</v>
      </c>
      <c r="M40" s="37"/>
      <c r="N40" s="37">
        <f t="shared" si="12"/>
        <v>0</v>
      </c>
      <c r="O40" s="37">
        <f t="shared" si="13"/>
        <v>0</v>
      </c>
      <c r="P40" s="37"/>
      <c r="Q40" s="37">
        <f t="shared" si="14"/>
        <v>0</v>
      </c>
      <c r="R40" s="37">
        <f t="shared" si="15"/>
        <v>0</v>
      </c>
      <c r="S40" s="37"/>
      <c r="T40" s="37">
        <f t="shared" si="16"/>
        <v>0</v>
      </c>
      <c r="U40" s="37">
        <f t="shared" si="17"/>
        <v>0</v>
      </c>
      <c r="V40" s="37"/>
      <c r="W40" s="37">
        <f t="shared" si="18"/>
        <v>0</v>
      </c>
      <c r="X40" s="37">
        <f t="shared" si="19"/>
        <v>0</v>
      </c>
      <c r="Y40" s="37"/>
      <c r="Z40" s="37">
        <f t="shared" si="20"/>
        <v>0</v>
      </c>
      <c r="AA40" s="37">
        <f t="shared" si="21"/>
        <v>0</v>
      </c>
      <c r="AB40" s="37"/>
      <c r="AC40" s="37">
        <f t="shared" si="22"/>
        <v>0</v>
      </c>
      <c r="AD40" s="37">
        <f t="shared" si="23"/>
        <v>0</v>
      </c>
      <c r="AE40" s="37"/>
      <c r="AF40" s="37">
        <f t="shared" si="24"/>
        <v>0</v>
      </c>
      <c r="AG40" s="37">
        <f t="shared" si="25"/>
        <v>0</v>
      </c>
      <c r="AH40" s="37"/>
      <c r="AI40" s="37">
        <f t="shared" si="26"/>
        <v>0</v>
      </c>
      <c r="AJ40" s="37">
        <f t="shared" si="27"/>
        <v>0</v>
      </c>
      <c r="AK40" s="37"/>
      <c r="AL40" s="37">
        <f t="shared" si="28"/>
        <v>0</v>
      </c>
      <c r="AM40" s="37">
        <f t="shared" si="29"/>
        <v>0</v>
      </c>
      <c r="AN40" s="37"/>
      <c r="AO40" s="37">
        <f t="shared" si="30"/>
        <v>0</v>
      </c>
      <c r="AP40" s="37">
        <f t="shared" si="31"/>
        <v>0</v>
      </c>
      <c r="AQ40" s="37"/>
      <c r="AR40" s="37">
        <f t="shared" si="32"/>
        <v>0</v>
      </c>
      <c r="AS40" s="37">
        <f t="shared" si="33"/>
        <v>0</v>
      </c>
      <c r="AT40" s="38">
        <f t="shared" si="34"/>
        <v>0</v>
      </c>
      <c r="AU40" s="29">
        <f t="shared" ca="1" si="35"/>
        <v>0</v>
      </c>
      <c r="AV40" s="28">
        <f t="shared" ca="1" si="36"/>
        <v>0</v>
      </c>
      <c r="AW40" s="124">
        <f t="shared" si="6"/>
        <v>189</v>
      </c>
      <c r="AX40" s="28">
        <f t="shared" ca="1" si="7"/>
        <v>3165.75</v>
      </c>
      <c r="AY40" s="39">
        <f t="shared" ca="1" si="8"/>
        <v>0</v>
      </c>
      <c r="BA40" s="97">
        <f t="shared" si="9"/>
        <v>0</v>
      </c>
      <c r="BB40" s="98" t="str">
        <f t="shared" si="38"/>
        <v>NÃO MEDIDO</v>
      </c>
    </row>
    <row r="41" spans="1:69" ht="60" customHeight="1">
      <c r="A41" s="78" t="s">
        <v>108</v>
      </c>
      <c r="B41" s="78"/>
      <c r="C41" s="31" t="s">
        <v>1083</v>
      </c>
      <c r="D41" s="32" t="s">
        <v>1084</v>
      </c>
      <c r="E41" s="26" t="s">
        <v>43</v>
      </c>
      <c r="F41" s="33">
        <v>5</v>
      </c>
      <c r="G41" s="27"/>
      <c r="H41" s="33">
        <f t="shared" si="11"/>
        <v>5</v>
      </c>
      <c r="I41" s="34">
        <v>158.75</v>
      </c>
      <c r="J41" s="34">
        <f t="shared" si="10"/>
        <v>793.75</v>
      </c>
      <c r="K41" s="35"/>
      <c r="L41" s="36">
        <f t="shared" si="37"/>
        <v>0</v>
      </c>
      <c r="M41" s="37"/>
      <c r="N41" s="37">
        <f t="shared" si="12"/>
        <v>0</v>
      </c>
      <c r="O41" s="37">
        <f t="shared" si="13"/>
        <v>0</v>
      </c>
      <c r="P41" s="37"/>
      <c r="Q41" s="37">
        <f t="shared" si="14"/>
        <v>0</v>
      </c>
      <c r="R41" s="37">
        <f t="shared" si="15"/>
        <v>0</v>
      </c>
      <c r="S41" s="37"/>
      <c r="T41" s="37">
        <f t="shared" si="16"/>
        <v>0</v>
      </c>
      <c r="U41" s="37">
        <f t="shared" si="17"/>
        <v>0</v>
      </c>
      <c r="V41" s="37"/>
      <c r="W41" s="37">
        <f t="shared" si="18"/>
        <v>0</v>
      </c>
      <c r="X41" s="37">
        <f t="shared" si="19"/>
        <v>0</v>
      </c>
      <c r="Y41" s="37"/>
      <c r="Z41" s="37">
        <f t="shared" si="20"/>
        <v>0</v>
      </c>
      <c r="AA41" s="37">
        <f t="shared" si="21"/>
        <v>0</v>
      </c>
      <c r="AB41" s="37"/>
      <c r="AC41" s="37">
        <f t="shared" si="22"/>
        <v>0</v>
      </c>
      <c r="AD41" s="37">
        <f t="shared" si="23"/>
        <v>0</v>
      </c>
      <c r="AE41" s="37"/>
      <c r="AF41" s="37">
        <f t="shared" si="24"/>
        <v>0</v>
      </c>
      <c r="AG41" s="37">
        <f t="shared" si="25"/>
        <v>0</v>
      </c>
      <c r="AH41" s="37"/>
      <c r="AI41" s="37">
        <f t="shared" si="26"/>
        <v>0</v>
      </c>
      <c r="AJ41" s="37">
        <f t="shared" si="27"/>
        <v>0</v>
      </c>
      <c r="AK41" s="37"/>
      <c r="AL41" s="37">
        <f t="shared" si="28"/>
        <v>0</v>
      </c>
      <c r="AM41" s="37">
        <f t="shared" si="29"/>
        <v>0</v>
      </c>
      <c r="AN41" s="37"/>
      <c r="AO41" s="37">
        <f t="shared" si="30"/>
        <v>0</v>
      </c>
      <c r="AP41" s="37">
        <f t="shared" si="31"/>
        <v>0</v>
      </c>
      <c r="AQ41" s="37"/>
      <c r="AR41" s="37">
        <f t="shared" si="32"/>
        <v>0</v>
      </c>
      <c r="AS41" s="37">
        <f t="shared" si="33"/>
        <v>0</v>
      </c>
      <c r="AT41" s="38">
        <f t="shared" si="34"/>
        <v>0</v>
      </c>
      <c r="AU41" s="29">
        <f t="shared" ca="1" si="35"/>
        <v>0</v>
      </c>
      <c r="AV41" s="28">
        <f t="shared" ca="1" si="36"/>
        <v>0</v>
      </c>
      <c r="AW41" s="124">
        <f t="shared" si="6"/>
        <v>5</v>
      </c>
      <c r="AX41" s="28">
        <f t="shared" ca="1" si="7"/>
        <v>793.75</v>
      </c>
      <c r="AY41" s="39">
        <f t="shared" ca="1" si="8"/>
        <v>0</v>
      </c>
      <c r="BA41" s="97">
        <f t="shared" si="9"/>
        <v>0</v>
      </c>
      <c r="BB41" s="98" t="str">
        <f t="shared" si="38"/>
        <v>NÃO MEDIDO</v>
      </c>
    </row>
    <row r="42" spans="1:69" ht="60" customHeight="1">
      <c r="A42" s="78" t="s">
        <v>108</v>
      </c>
      <c r="B42" s="78"/>
      <c r="C42" s="31" t="s">
        <v>1085</v>
      </c>
      <c r="D42" s="32" t="s">
        <v>1086</v>
      </c>
      <c r="E42" s="26" t="s">
        <v>35</v>
      </c>
      <c r="F42" s="33">
        <v>15</v>
      </c>
      <c r="G42" s="27"/>
      <c r="H42" s="33">
        <f t="shared" si="11"/>
        <v>15</v>
      </c>
      <c r="I42" s="68">
        <v>21.7</v>
      </c>
      <c r="J42" s="34">
        <f t="shared" si="10"/>
        <v>325.5</v>
      </c>
      <c r="K42" s="35"/>
      <c r="L42" s="36">
        <f t="shared" si="37"/>
        <v>0</v>
      </c>
      <c r="M42" s="37"/>
      <c r="N42" s="37">
        <f t="shared" si="12"/>
        <v>0</v>
      </c>
      <c r="O42" s="37">
        <f t="shared" si="13"/>
        <v>0</v>
      </c>
      <c r="P42" s="37"/>
      <c r="Q42" s="37">
        <f t="shared" si="14"/>
        <v>0</v>
      </c>
      <c r="R42" s="37">
        <f t="shared" si="15"/>
        <v>0</v>
      </c>
      <c r="S42" s="37"/>
      <c r="T42" s="37">
        <f t="shared" si="16"/>
        <v>0</v>
      </c>
      <c r="U42" s="37">
        <f t="shared" si="17"/>
        <v>0</v>
      </c>
      <c r="V42" s="37"/>
      <c r="W42" s="37">
        <f t="shared" si="18"/>
        <v>0</v>
      </c>
      <c r="X42" s="37">
        <f t="shared" si="19"/>
        <v>0</v>
      </c>
      <c r="Y42" s="37"/>
      <c r="Z42" s="37">
        <f t="shared" si="20"/>
        <v>0</v>
      </c>
      <c r="AA42" s="37">
        <f t="shared" si="21"/>
        <v>0</v>
      </c>
      <c r="AB42" s="37"/>
      <c r="AC42" s="37">
        <f t="shared" si="22"/>
        <v>0</v>
      </c>
      <c r="AD42" s="37">
        <f t="shared" si="23"/>
        <v>0</v>
      </c>
      <c r="AE42" s="37"/>
      <c r="AF42" s="37">
        <f t="shared" si="24"/>
        <v>0</v>
      </c>
      <c r="AG42" s="37">
        <f t="shared" si="25"/>
        <v>0</v>
      </c>
      <c r="AH42" s="37"/>
      <c r="AI42" s="37">
        <f t="shared" si="26"/>
        <v>0</v>
      </c>
      <c r="AJ42" s="37">
        <f t="shared" si="27"/>
        <v>0</v>
      </c>
      <c r="AK42" s="37"/>
      <c r="AL42" s="37">
        <f t="shared" si="28"/>
        <v>0</v>
      </c>
      <c r="AM42" s="37">
        <f t="shared" si="29"/>
        <v>0</v>
      </c>
      <c r="AN42" s="37"/>
      <c r="AO42" s="37">
        <f t="shared" si="30"/>
        <v>0</v>
      </c>
      <c r="AP42" s="37">
        <f t="shared" si="31"/>
        <v>0</v>
      </c>
      <c r="AQ42" s="37"/>
      <c r="AR42" s="37">
        <f t="shared" si="32"/>
        <v>0</v>
      </c>
      <c r="AS42" s="37">
        <f t="shared" si="33"/>
        <v>0</v>
      </c>
      <c r="AT42" s="38">
        <f t="shared" si="34"/>
        <v>0</v>
      </c>
      <c r="AU42" s="29">
        <f t="shared" ca="1" si="35"/>
        <v>0</v>
      </c>
      <c r="AV42" s="28">
        <f t="shared" ca="1" si="36"/>
        <v>0</v>
      </c>
      <c r="AW42" s="124">
        <f t="shared" si="6"/>
        <v>15</v>
      </c>
      <c r="AX42" s="28">
        <f t="shared" ca="1" si="7"/>
        <v>325.5</v>
      </c>
      <c r="AY42" s="39">
        <f t="shared" ca="1" si="8"/>
        <v>0</v>
      </c>
      <c r="BA42" s="97">
        <f t="shared" si="9"/>
        <v>0</v>
      </c>
      <c r="BB42" s="98" t="str">
        <f t="shared" si="38"/>
        <v>NÃO MEDIDO</v>
      </c>
    </row>
    <row r="43" spans="1:69" ht="30" customHeight="1">
      <c r="A43" s="78" t="s">
        <v>108</v>
      </c>
      <c r="B43" s="78"/>
      <c r="C43" s="31" t="s">
        <v>1087</v>
      </c>
      <c r="D43" s="32" t="s">
        <v>1088</v>
      </c>
      <c r="E43" s="26" t="s">
        <v>35</v>
      </c>
      <c r="F43" s="33">
        <v>9.5</v>
      </c>
      <c r="G43" s="27"/>
      <c r="H43" s="33">
        <f t="shared" si="11"/>
        <v>9.5</v>
      </c>
      <c r="I43" s="68">
        <v>5.7</v>
      </c>
      <c r="J43" s="34">
        <f t="shared" si="10"/>
        <v>54.15</v>
      </c>
      <c r="K43" s="35"/>
      <c r="L43" s="36">
        <f t="shared" si="37"/>
        <v>0</v>
      </c>
      <c r="M43" s="37"/>
      <c r="N43" s="37">
        <f t="shared" si="12"/>
        <v>0</v>
      </c>
      <c r="O43" s="37">
        <f t="shared" si="13"/>
        <v>0</v>
      </c>
      <c r="P43" s="37"/>
      <c r="Q43" s="37">
        <f t="shared" si="14"/>
        <v>0</v>
      </c>
      <c r="R43" s="37">
        <f t="shared" si="15"/>
        <v>0</v>
      </c>
      <c r="S43" s="37"/>
      <c r="T43" s="37">
        <f t="shared" si="16"/>
        <v>0</v>
      </c>
      <c r="U43" s="37">
        <f t="shared" si="17"/>
        <v>0</v>
      </c>
      <c r="V43" s="37"/>
      <c r="W43" s="37">
        <f t="shared" si="18"/>
        <v>0</v>
      </c>
      <c r="X43" s="37">
        <f t="shared" si="19"/>
        <v>0</v>
      </c>
      <c r="Y43" s="37"/>
      <c r="Z43" s="37">
        <f t="shared" si="20"/>
        <v>0</v>
      </c>
      <c r="AA43" s="37">
        <f t="shared" si="21"/>
        <v>0</v>
      </c>
      <c r="AB43" s="37"/>
      <c r="AC43" s="37">
        <f t="shared" si="22"/>
        <v>0</v>
      </c>
      <c r="AD43" s="37">
        <f t="shared" si="23"/>
        <v>0</v>
      </c>
      <c r="AE43" s="37"/>
      <c r="AF43" s="37">
        <f t="shared" si="24"/>
        <v>0</v>
      </c>
      <c r="AG43" s="37">
        <f t="shared" si="25"/>
        <v>0</v>
      </c>
      <c r="AH43" s="37"/>
      <c r="AI43" s="37">
        <f t="shared" si="26"/>
        <v>0</v>
      </c>
      <c r="AJ43" s="37">
        <f t="shared" si="27"/>
        <v>0</v>
      </c>
      <c r="AK43" s="37"/>
      <c r="AL43" s="37">
        <f t="shared" si="28"/>
        <v>0</v>
      </c>
      <c r="AM43" s="37">
        <f t="shared" si="29"/>
        <v>0</v>
      </c>
      <c r="AN43" s="37"/>
      <c r="AO43" s="37">
        <f t="shared" si="30"/>
        <v>0</v>
      </c>
      <c r="AP43" s="37">
        <f t="shared" si="31"/>
        <v>0</v>
      </c>
      <c r="AQ43" s="37"/>
      <c r="AR43" s="37">
        <f t="shared" si="32"/>
        <v>0</v>
      </c>
      <c r="AS43" s="37">
        <f t="shared" si="33"/>
        <v>0</v>
      </c>
      <c r="AT43" s="38">
        <f t="shared" si="34"/>
        <v>0</v>
      </c>
      <c r="AU43" s="29">
        <f t="shared" ca="1" si="35"/>
        <v>0</v>
      </c>
      <c r="AV43" s="28">
        <f t="shared" ca="1" si="36"/>
        <v>0</v>
      </c>
      <c r="AW43" s="124">
        <f t="shared" si="6"/>
        <v>9.5</v>
      </c>
      <c r="AX43" s="28">
        <f t="shared" ca="1" si="7"/>
        <v>54.15</v>
      </c>
      <c r="AY43" s="39">
        <f t="shared" ca="1" si="8"/>
        <v>0</v>
      </c>
      <c r="BA43" s="97">
        <f t="shared" si="9"/>
        <v>0</v>
      </c>
      <c r="BB43" s="98" t="str">
        <f t="shared" si="38"/>
        <v>NÃO MEDIDO</v>
      </c>
    </row>
    <row r="44" spans="1:69" ht="60" customHeight="1">
      <c r="A44" s="78" t="s">
        <v>108</v>
      </c>
      <c r="B44" s="78"/>
      <c r="C44" s="31" t="s">
        <v>1089</v>
      </c>
      <c r="D44" s="32" t="s">
        <v>1090</v>
      </c>
      <c r="E44" s="26" t="s">
        <v>35</v>
      </c>
      <c r="F44" s="33">
        <v>123</v>
      </c>
      <c r="G44" s="27"/>
      <c r="H44" s="33">
        <f t="shared" si="11"/>
        <v>123</v>
      </c>
      <c r="I44" s="68">
        <v>2.1800000000000002</v>
      </c>
      <c r="J44" s="34">
        <f t="shared" si="10"/>
        <v>268.14</v>
      </c>
      <c r="K44" s="35"/>
      <c r="L44" s="36">
        <f t="shared" si="37"/>
        <v>0</v>
      </c>
      <c r="M44" s="37"/>
      <c r="N44" s="37">
        <f t="shared" si="12"/>
        <v>0</v>
      </c>
      <c r="O44" s="37">
        <f t="shared" si="13"/>
        <v>0</v>
      </c>
      <c r="P44" s="37"/>
      <c r="Q44" s="37">
        <f t="shared" si="14"/>
        <v>0</v>
      </c>
      <c r="R44" s="37">
        <f t="shared" si="15"/>
        <v>0</v>
      </c>
      <c r="S44" s="37"/>
      <c r="T44" s="37">
        <f t="shared" si="16"/>
        <v>0</v>
      </c>
      <c r="U44" s="37">
        <f t="shared" si="17"/>
        <v>0</v>
      </c>
      <c r="V44" s="37"/>
      <c r="W44" s="37">
        <f t="shared" si="18"/>
        <v>0</v>
      </c>
      <c r="X44" s="37">
        <f t="shared" si="19"/>
        <v>0</v>
      </c>
      <c r="Y44" s="37"/>
      <c r="Z44" s="37">
        <f t="shared" si="20"/>
        <v>0</v>
      </c>
      <c r="AA44" s="37">
        <f t="shared" si="21"/>
        <v>0</v>
      </c>
      <c r="AB44" s="37"/>
      <c r="AC44" s="37">
        <f t="shared" si="22"/>
        <v>0</v>
      </c>
      <c r="AD44" s="37">
        <f t="shared" si="23"/>
        <v>0</v>
      </c>
      <c r="AE44" s="37"/>
      <c r="AF44" s="37">
        <f t="shared" si="24"/>
        <v>0</v>
      </c>
      <c r="AG44" s="37">
        <f t="shared" si="25"/>
        <v>0</v>
      </c>
      <c r="AH44" s="37"/>
      <c r="AI44" s="37">
        <f t="shared" si="26"/>
        <v>0</v>
      </c>
      <c r="AJ44" s="37">
        <f t="shared" si="27"/>
        <v>0</v>
      </c>
      <c r="AK44" s="37"/>
      <c r="AL44" s="37">
        <f t="shared" si="28"/>
        <v>0</v>
      </c>
      <c r="AM44" s="37">
        <f t="shared" si="29"/>
        <v>0</v>
      </c>
      <c r="AN44" s="37"/>
      <c r="AO44" s="37">
        <f t="shared" si="30"/>
        <v>0</v>
      </c>
      <c r="AP44" s="37">
        <f t="shared" si="31"/>
        <v>0</v>
      </c>
      <c r="AQ44" s="37"/>
      <c r="AR44" s="37">
        <f t="shared" si="32"/>
        <v>0</v>
      </c>
      <c r="AS44" s="37">
        <f t="shared" si="33"/>
        <v>0</v>
      </c>
      <c r="AT44" s="38">
        <f t="shared" si="34"/>
        <v>0</v>
      </c>
      <c r="AU44" s="29">
        <f t="shared" ca="1" si="35"/>
        <v>0</v>
      </c>
      <c r="AV44" s="28">
        <f t="shared" ca="1" si="36"/>
        <v>0</v>
      </c>
      <c r="AW44" s="124">
        <f t="shared" si="6"/>
        <v>123</v>
      </c>
      <c r="AX44" s="28">
        <f t="shared" ca="1" si="7"/>
        <v>268.14</v>
      </c>
      <c r="AY44" s="39">
        <f t="shared" ca="1" si="8"/>
        <v>0</v>
      </c>
      <c r="BA44" s="97">
        <f t="shared" si="9"/>
        <v>0</v>
      </c>
      <c r="BB44" s="98" t="str">
        <f t="shared" si="38"/>
        <v>NÃO MEDIDO</v>
      </c>
    </row>
    <row r="45" spans="1:69" ht="30" customHeight="1">
      <c r="A45" s="78" t="s">
        <v>109</v>
      </c>
      <c r="B45" s="78"/>
      <c r="C45" s="31">
        <v>20500</v>
      </c>
      <c r="D45" s="32" t="s">
        <v>45</v>
      </c>
      <c r="E45" s="26"/>
      <c r="F45" s="33"/>
      <c r="G45" s="27"/>
      <c r="H45" s="33">
        <f t="shared" si="11"/>
        <v>0</v>
      </c>
      <c r="I45" s="68"/>
      <c r="J45" s="34">
        <f t="shared" si="10"/>
        <v>0</v>
      </c>
      <c r="K45" s="35"/>
      <c r="L45" s="36">
        <f t="shared" si="37"/>
        <v>0</v>
      </c>
      <c r="M45" s="37"/>
      <c r="N45" s="37">
        <f t="shared" si="12"/>
        <v>0</v>
      </c>
      <c r="O45" s="37">
        <f t="shared" si="13"/>
        <v>0</v>
      </c>
      <c r="P45" s="37"/>
      <c r="Q45" s="37">
        <f t="shared" si="14"/>
        <v>0</v>
      </c>
      <c r="R45" s="37">
        <f t="shared" si="15"/>
        <v>0</v>
      </c>
      <c r="S45" s="37"/>
      <c r="T45" s="37">
        <f t="shared" si="16"/>
        <v>0</v>
      </c>
      <c r="U45" s="37">
        <f t="shared" si="17"/>
        <v>0</v>
      </c>
      <c r="V45" s="37"/>
      <c r="W45" s="37">
        <f t="shared" si="18"/>
        <v>0</v>
      </c>
      <c r="X45" s="37">
        <f t="shared" si="19"/>
        <v>0</v>
      </c>
      <c r="Y45" s="37"/>
      <c r="Z45" s="37">
        <f t="shared" si="20"/>
        <v>0</v>
      </c>
      <c r="AA45" s="37">
        <f t="shared" si="21"/>
        <v>0</v>
      </c>
      <c r="AB45" s="37"/>
      <c r="AC45" s="37">
        <f t="shared" si="22"/>
        <v>0</v>
      </c>
      <c r="AD45" s="37">
        <f t="shared" si="23"/>
        <v>0</v>
      </c>
      <c r="AE45" s="37"/>
      <c r="AF45" s="37">
        <f t="shared" si="24"/>
        <v>0</v>
      </c>
      <c r="AG45" s="37">
        <f t="shared" si="25"/>
        <v>0</v>
      </c>
      <c r="AH45" s="37"/>
      <c r="AI45" s="37">
        <f t="shared" si="26"/>
        <v>0</v>
      </c>
      <c r="AJ45" s="37">
        <f t="shared" si="27"/>
        <v>0</v>
      </c>
      <c r="AK45" s="37"/>
      <c r="AL45" s="37">
        <f t="shared" si="28"/>
        <v>0</v>
      </c>
      <c r="AM45" s="37">
        <f t="shared" si="29"/>
        <v>0</v>
      </c>
      <c r="AN45" s="37"/>
      <c r="AO45" s="37">
        <f t="shared" si="30"/>
        <v>0</v>
      </c>
      <c r="AP45" s="37">
        <f t="shared" si="31"/>
        <v>0</v>
      </c>
      <c r="AQ45" s="37"/>
      <c r="AR45" s="37">
        <f t="shared" si="32"/>
        <v>0</v>
      </c>
      <c r="AS45" s="37">
        <f t="shared" si="33"/>
        <v>0</v>
      </c>
      <c r="AT45" s="38">
        <f t="shared" si="34"/>
        <v>0</v>
      </c>
      <c r="AU45" s="29">
        <f t="shared" ca="1" si="35"/>
        <v>0</v>
      </c>
      <c r="AV45" s="28">
        <f t="shared" ca="1" si="36"/>
        <v>0</v>
      </c>
      <c r="AW45" s="124">
        <f t="shared" si="6"/>
        <v>0</v>
      </c>
      <c r="AX45" s="28">
        <f t="shared" ca="1" si="7"/>
        <v>0</v>
      </c>
      <c r="AY45" s="39">
        <f t="shared" ca="1" si="8"/>
        <v>0</v>
      </c>
      <c r="BA45" s="97">
        <f t="shared" si="9"/>
        <v>0</v>
      </c>
      <c r="BB45" s="96" t="str">
        <f>IF(COUNTIF(BB46:BB58,"MEDIDO")&gt;0,"MEDIDO","NÃO MEDIDO")</f>
        <v>NÃO MEDIDO</v>
      </c>
    </row>
    <row r="46" spans="1:69" ht="30" customHeight="1">
      <c r="A46" s="78" t="s">
        <v>108</v>
      </c>
      <c r="B46" s="78"/>
      <c r="C46" s="31" t="s">
        <v>1091</v>
      </c>
      <c r="D46" s="32" t="s">
        <v>1092</v>
      </c>
      <c r="E46" s="26" t="s">
        <v>48</v>
      </c>
      <c r="F46" s="33">
        <v>21</v>
      </c>
      <c r="G46" s="27"/>
      <c r="H46" s="33">
        <f t="shared" si="11"/>
        <v>21</v>
      </c>
      <c r="I46" s="68">
        <v>20.059999999999999</v>
      </c>
      <c r="J46" s="34">
        <f t="shared" si="10"/>
        <v>421.26</v>
      </c>
      <c r="K46" s="35"/>
      <c r="L46" s="36">
        <f t="shared" si="37"/>
        <v>0</v>
      </c>
      <c r="M46" s="37"/>
      <c r="N46" s="37">
        <f t="shared" si="12"/>
        <v>0</v>
      </c>
      <c r="O46" s="37">
        <f t="shared" si="13"/>
        <v>0</v>
      </c>
      <c r="P46" s="37"/>
      <c r="Q46" s="37">
        <f t="shared" si="14"/>
        <v>0</v>
      </c>
      <c r="R46" s="37">
        <f t="shared" si="15"/>
        <v>0</v>
      </c>
      <c r="S46" s="37"/>
      <c r="T46" s="37">
        <f t="shared" si="16"/>
        <v>0</v>
      </c>
      <c r="U46" s="37">
        <f t="shared" si="17"/>
        <v>0</v>
      </c>
      <c r="V46" s="37"/>
      <c r="W46" s="37">
        <f t="shared" si="18"/>
        <v>0</v>
      </c>
      <c r="X46" s="37">
        <f t="shared" si="19"/>
        <v>0</v>
      </c>
      <c r="Y46" s="37"/>
      <c r="Z46" s="37">
        <f t="shared" si="20"/>
        <v>0</v>
      </c>
      <c r="AA46" s="37">
        <f t="shared" si="21"/>
        <v>0</v>
      </c>
      <c r="AB46" s="37"/>
      <c r="AC46" s="37">
        <f t="shared" si="22"/>
        <v>0</v>
      </c>
      <c r="AD46" s="37">
        <f t="shared" si="23"/>
        <v>0</v>
      </c>
      <c r="AE46" s="37"/>
      <c r="AF46" s="37">
        <f t="shared" si="24"/>
        <v>0</v>
      </c>
      <c r="AG46" s="37">
        <f t="shared" si="25"/>
        <v>0</v>
      </c>
      <c r="AH46" s="37"/>
      <c r="AI46" s="37">
        <f t="shared" si="26"/>
        <v>0</v>
      </c>
      <c r="AJ46" s="37">
        <f t="shared" si="27"/>
        <v>0</v>
      </c>
      <c r="AK46" s="37"/>
      <c r="AL46" s="37">
        <f t="shared" si="28"/>
        <v>0</v>
      </c>
      <c r="AM46" s="37">
        <f t="shared" si="29"/>
        <v>0</v>
      </c>
      <c r="AN46" s="37"/>
      <c r="AO46" s="37">
        <f t="shared" si="30"/>
        <v>0</v>
      </c>
      <c r="AP46" s="37">
        <f t="shared" si="31"/>
        <v>0</v>
      </c>
      <c r="AQ46" s="37"/>
      <c r="AR46" s="37">
        <f t="shared" si="32"/>
        <v>0</v>
      </c>
      <c r="AS46" s="37">
        <f t="shared" si="33"/>
        <v>0</v>
      </c>
      <c r="AT46" s="38">
        <f t="shared" si="34"/>
        <v>0</v>
      </c>
      <c r="AU46" s="29">
        <f t="shared" ca="1" si="35"/>
        <v>0</v>
      </c>
      <c r="AV46" s="28">
        <f t="shared" ca="1" si="36"/>
        <v>0</v>
      </c>
      <c r="AW46" s="124">
        <f t="shared" si="6"/>
        <v>21</v>
      </c>
      <c r="AX46" s="28">
        <f ca="1">J46-AU46</f>
        <v>421.26</v>
      </c>
      <c r="AY46" s="39">
        <f t="shared" ca="1" si="8"/>
        <v>0</v>
      </c>
      <c r="BA46" s="97">
        <f t="shared" si="9"/>
        <v>0</v>
      </c>
      <c r="BB46" s="98" t="str">
        <f t="shared" ref="BB46:BB58" si="39">IF(BA46&lt;&gt;0,"MEDIDO","NÃO MEDIDO")</f>
        <v>NÃO MEDIDO</v>
      </c>
    </row>
    <row r="47" spans="1:69" ht="30" customHeight="1">
      <c r="A47" s="78" t="s">
        <v>108</v>
      </c>
      <c r="B47" s="78"/>
      <c r="C47" s="31" t="s">
        <v>1093</v>
      </c>
      <c r="D47" s="32" t="s">
        <v>1094</v>
      </c>
      <c r="E47" s="26" t="s">
        <v>48</v>
      </c>
      <c r="F47" s="33">
        <v>42</v>
      </c>
      <c r="G47" s="27"/>
      <c r="H47" s="33">
        <f t="shared" si="11"/>
        <v>42</v>
      </c>
      <c r="I47" s="68">
        <v>29.2</v>
      </c>
      <c r="J47" s="34">
        <f t="shared" si="10"/>
        <v>1226.4000000000001</v>
      </c>
      <c r="K47" s="35"/>
      <c r="L47" s="36">
        <f t="shared" si="37"/>
        <v>0</v>
      </c>
      <c r="M47" s="37"/>
      <c r="N47" s="37">
        <f t="shared" si="12"/>
        <v>0</v>
      </c>
      <c r="O47" s="37">
        <f t="shared" si="13"/>
        <v>0</v>
      </c>
      <c r="P47" s="37"/>
      <c r="Q47" s="37">
        <f t="shared" si="14"/>
        <v>0</v>
      </c>
      <c r="R47" s="37">
        <f t="shared" si="15"/>
        <v>0</v>
      </c>
      <c r="S47" s="37"/>
      <c r="T47" s="37">
        <f t="shared" si="16"/>
        <v>0</v>
      </c>
      <c r="U47" s="37">
        <f t="shared" si="17"/>
        <v>0</v>
      </c>
      <c r="V47" s="37"/>
      <c r="W47" s="37">
        <f t="shared" si="18"/>
        <v>0</v>
      </c>
      <c r="X47" s="37">
        <f t="shared" si="19"/>
        <v>0</v>
      </c>
      <c r="Y47" s="37"/>
      <c r="Z47" s="37">
        <f t="shared" si="20"/>
        <v>0</v>
      </c>
      <c r="AA47" s="37">
        <f t="shared" si="21"/>
        <v>0</v>
      </c>
      <c r="AB47" s="37"/>
      <c r="AC47" s="37">
        <f t="shared" si="22"/>
        <v>0</v>
      </c>
      <c r="AD47" s="37">
        <f t="shared" si="23"/>
        <v>0</v>
      </c>
      <c r="AE47" s="37"/>
      <c r="AF47" s="37">
        <f t="shared" si="24"/>
        <v>0</v>
      </c>
      <c r="AG47" s="37">
        <f t="shared" si="25"/>
        <v>0</v>
      </c>
      <c r="AH47" s="37"/>
      <c r="AI47" s="37">
        <f t="shared" si="26"/>
        <v>0</v>
      </c>
      <c r="AJ47" s="37">
        <f t="shared" si="27"/>
        <v>0</v>
      </c>
      <c r="AK47" s="37"/>
      <c r="AL47" s="37">
        <f t="shared" si="28"/>
        <v>0</v>
      </c>
      <c r="AM47" s="37">
        <f t="shared" si="29"/>
        <v>0</v>
      </c>
      <c r="AN47" s="37"/>
      <c r="AO47" s="37">
        <f t="shared" si="30"/>
        <v>0</v>
      </c>
      <c r="AP47" s="37">
        <f t="shared" si="31"/>
        <v>0</v>
      </c>
      <c r="AQ47" s="37"/>
      <c r="AR47" s="37">
        <f t="shared" si="32"/>
        <v>0</v>
      </c>
      <c r="AS47" s="37">
        <f t="shared" si="33"/>
        <v>0</v>
      </c>
      <c r="AT47" s="38">
        <f t="shared" si="34"/>
        <v>0</v>
      </c>
      <c r="AU47" s="29">
        <f t="shared" ca="1" si="35"/>
        <v>0</v>
      </c>
      <c r="AV47" s="28">
        <f t="shared" ca="1" si="36"/>
        <v>0</v>
      </c>
      <c r="AW47" s="124">
        <f t="shared" si="6"/>
        <v>42</v>
      </c>
      <c r="AX47" s="28">
        <f t="shared" ca="1" si="7"/>
        <v>1226.4000000000001</v>
      </c>
      <c r="AY47" s="39">
        <f t="shared" ca="1" si="8"/>
        <v>0</v>
      </c>
      <c r="BA47" s="97">
        <f t="shared" si="9"/>
        <v>0</v>
      </c>
      <c r="BB47" s="98" t="str">
        <f t="shared" si="39"/>
        <v>NÃO MEDIDO</v>
      </c>
    </row>
    <row r="48" spans="1:69" ht="30" customHeight="1">
      <c r="A48" s="78" t="s">
        <v>108</v>
      </c>
      <c r="B48" s="78"/>
      <c r="C48" s="31" t="s">
        <v>1095</v>
      </c>
      <c r="D48" s="32" t="s">
        <v>1096</v>
      </c>
      <c r="E48" s="26" t="s">
        <v>40</v>
      </c>
      <c r="F48" s="33">
        <v>2</v>
      </c>
      <c r="G48" s="27"/>
      <c r="H48" s="33">
        <f t="shared" si="11"/>
        <v>2</v>
      </c>
      <c r="I48" s="68">
        <v>17.690000000000001</v>
      </c>
      <c r="J48" s="34">
        <f t="shared" si="10"/>
        <v>35.380000000000003</v>
      </c>
      <c r="K48" s="35"/>
      <c r="L48" s="36">
        <f t="shared" si="37"/>
        <v>0</v>
      </c>
      <c r="M48" s="37"/>
      <c r="N48" s="37">
        <f t="shared" si="12"/>
        <v>0</v>
      </c>
      <c r="O48" s="37">
        <f t="shared" si="13"/>
        <v>0</v>
      </c>
      <c r="P48" s="37"/>
      <c r="Q48" s="37">
        <f t="shared" si="14"/>
        <v>0</v>
      </c>
      <c r="R48" s="37">
        <f t="shared" si="15"/>
        <v>0</v>
      </c>
      <c r="S48" s="37"/>
      <c r="T48" s="37">
        <f t="shared" si="16"/>
        <v>0</v>
      </c>
      <c r="U48" s="37">
        <f t="shared" si="17"/>
        <v>0</v>
      </c>
      <c r="V48" s="37"/>
      <c r="W48" s="37">
        <f t="shared" si="18"/>
        <v>0</v>
      </c>
      <c r="X48" s="37">
        <f t="shared" si="19"/>
        <v>0</v>
      </c>
      <c r="Y48" s="37"/>
      <c r="Z48" s="37">
        <f t="shared" si="20"/>
        <v>0</v>
      </c>
      <c r="AA48" s="37">
        <f t="shared" si="21"/>
        <v>0</v>
      </c>
      <c r="AB48" s="37"/>
      <c r="AC48" s="37">
        <f t="shared" si="22"/>
        <v>0</v>
      </c>
      <c r="AD48" s="37">
        <f t="shared" si="23"/>
        <v>0</v>
      </c>
      <c r="AE48" s="37"/>
      <c r="AF48" s="37">
        <f t="shared" si="24"/>
        <v>0</v>
      </c>
      <c r="AG48" s="37">
        <f t="shared" si="25"/>
        <v>0</v>
      </c>
      <c r="AH48" s="37"/>
      <c r="AI48" s="37">
        <f t="shared" si="26"/>
        <v>0</v>
      </c>
      <c r="AJ48" s="37">
        <f t="shared" si="27"/>
        <v>0</v>
      </c>
      <c r="AK48" s="37"/>
      <c r="AL48" s="37">
        <f t="shared" si="28"/>
        <v>0</v>
      </c>
      <c r="AM48" s="37">
        <f t="shared" si="29"/>
        <v>0</v>
      </c>
      <c r="AN48" s="37"/>
      <c r="AO48" s="37">
        <f t="shared" si="30"/>
        <v>0</v>
      </c>
      <c r="AP48" s="37">
        <f t="shared" si="31"/>
        <v>0</v>
      </c>
      <c r="AQ48" s="37"/>
      <c r="AR48" s="37">
        <f t="shared" si="32"/>
        <v>0</v>
      </c>
      <c r="AS48" s="37">
        <f t="shared" si="33"/>
        <v>0</v>
      </c>
      <c r="AT48" s="38">
        <f t="shared" si="34"/>
        <v>0</v>
      </c>
      <c r="AU48" s="29">
        <f t="shared" ca="1" si="35"/>
        <v>0</v>
      </c>
      <c r="AV48" s="28">
        <f t="shared" ca="1" si="36"/>
        <v>0</v>
      </c>
      <c r="AW48" s="124">
        <f t="shared" si="6"/>
        <v>2</v>
      </c>
      <c r="AX48" s="28">
        <f t="shared" ca="1" si="7"/>
        <v>35.380000000000003</v>
      </c>
      <c r="AY48" s="39">
        <f t="shared" ca="1" si="8"/>
        <v>0</v>
      </c>
      <c r="BA48" s="97">
        <f t="shared" si="9"/>
        <v>0</v>
      </c>
      <c r="BB48" s="98" t="str">
        <f t="shared" si="39"/>
        <v>NÃO MEDIDO</v>
      </c>
    </row>
    <row r="49" spans="1:54" ht="30" customHeight="1">
      <c r="A49" s="78" t="s">
        <v>108</v>
      </c>
      <c r="B49" s="78"/>
      <c r="C49" s="31" t="s">
        <v>1097</v>
      </c>
      <c r="D49" s="32" t="s">
        <v>1098</v>
      </c>
      <c r="E49" s="26" t="s">
        <v>48</v>
      </c>
      <c r="F49" s="33">
        <v>6</v>
      </c>
      <c r="G49" s="27"/>
      <c r="H49" s="33">
        <f t="shared" si="11"/>
        <v>6</v>
      </c>
      <c r="I49" s="68">
        <v>17.89</v>
      </c>
      <c r="J49" s="34">
        <f t="shared" si="10"/>
        <v>107.34</v>
      </c>
      <c r="K49" s="35"/>
      <c r="L49" s="36">
        <f t="shared" si="37"/>
        <v>0</v>
      </c>
      <c r="M49" s="37"/>
      <c r="N49" s="37">
        <f t="shared" si="12"/>
        <v>0</v>
      </c>
      <c r="O49" s="37">
        <f t="shared" si="13"/>
        <v>0</v>
      </c>
      <c r="P49" s="37"/>
      <c r="Q49" s="37">
        <f t="shared" si="14"/>
        <v>0</v>
      </c>
      <c r="R49" s="37">
        <f t="shared" si="15"/>
        <v>0</v>
      </c>
      <c r="S49" s="37"/>
      <c r="T49" s="37">
        <f t="shared" si="16"/>
        <v>0</v>
      </c>
      <c r="U49" s="37">
        <f t="shared" si="17"/>
        <v>0</v>
      </c>
      <c r="V49" s="37"/>
      <c r="W49" s="37">
        <f t="shared" si="18"/>
        <v>0</v>
      </c>
      <c r="X49" s="37">
        <f t="shared" si="19"/>
        <v>0</v>
      </c>
      <c r="Y49" s="37"/>
      <c r="Z49" s="37">
        <f t="shared" si="20"/>
        <v>0</v>
      </c>
      <c r="AA49" s="37">
        <f t="shared" si="21"/>
        <v>0</v>
      </c>
      <c r="AB49" s="37"/>
      <c r="AC49" s="37">
        <f t="shared" si="22"/>
        <v>0</v>
      </c>
      <c r="AD49" s="37">
        <f t="shared" si="23"/>
        <v>0</v>
      </c>
      <c r="AE49" s="37"/>
      <c r="AF49" s="37">
        <f t="shared" si="24"/>
        <v>0</v>
      </c>
      <c r="AG49" s="37">
        <f t="shared" si="25"/>
        <v>0</v>
      </c>
      <c r="AH49" s="37"/>
      <c r="AI49" s="37">
        <f t="shared" si="26"/>
        <v>0</v>
      </c>
      <c r="AJ49" s="37">
        <f t="shared" si="27"/>
        <v>0</v>
      </c>
      <c r="AK49" s="37"/>
      <c r="AL49" s="37">
        <f t="shared" si="28"/>
        <v>0</v>
      </c>
      <c r="AM49" s="37">
        <f t="shared" si="29"/>
        <v>0</v>
      </c>
      <c r="AN49" s="37"/>
      <c r="AO49" s="37">
        <f t="shared" si="30"/>
        <v>0</v>
      </c>
      <c r="AP49" s="37">
        <f t="shared" si="31"/>
        <v>0</v>
      </c>
      <c r="AQ49" s="37"/>
      <c r="AR49" s="37">
        <f t="shared" si="32"/>
        <v>0</v>
      </c>
      <c r="AS49" s="37">
        <f t="shared" si="33"/>
        <v>0</v>
      </c>
      <c r="AT49" s="38">
        <f t="shared" si="34"/>
        <v>0</v>
      </c>
      <c r="AU49" s="29">
        <f t="shared" ca="1" si="35"/>
        <v>0</v>
      </c>
      <c r="AV49" s="28">
        <f t="shared" ca="1" si="36"/>
        <v>0</v>
      </c>
      <c r="AW49" s="124">
        <f t="shared" si="6"/>
        <v>6</v>
      </c>
      <c r="AX49" s="28">
        <f t="shared" ca="1" si="7"/>
        <v>107.34</v>
      </c>
      <c r="AY49" s="39">
        <f t="shared" ca="1" si="8"/>
        <v>0</v>
      </c>
      <c r="BA49" s="97">
        <f t="shared" si="9"/>
        <v>0</v>
      </c>
      <c r="BB49" s="98" t="str">
        <f t="shared" si="39"/>
        <v>NÃO MEDIDO</v>
      </c>
    </row>
    <row r="50" spans="1:54" ht="30" customHeight="1">
      <c r="A50" s="78" t="s">
        <v>108</v>
      </c>
      <c r="B50" s="78"/>
      <c r="C50" s="31" t="s">
        <v>1099</v>
      </c>
      <c r="D50" s="32" t="s">
        <v>1100</v>
      </c>
      <c r="E50" s="26" t="s">
        <v>48</v>
      </c>
      <c r="F50" s="33">
        <v>3</v>
      </c>
      <c r="G50" s="27"/>
      <c r="H50" s="33">
        <f t="shared" si="11"/>
        <v>3</v>
      </c>
      <c r="I50" s="68">
        <v>37.99</v>
      </c>
      <c r="J50" s="34">
        <f t="shared" si="10"/>
        <v>113.97</v>
      </c>
      <c r="K50" s="35"/>
      <c r="L50" s="36">
        <f t="shared" si="37"/>
        <v>0</v>
      </c>
      <c r="M50" s="37"/>
      <c r="N50" s="37">
        <f t="shared" si="12"/>
        <v>0</v>
      </c>
      <c r="O50" s="37">
        <f t="shared" si="13"/>
        <v>0</v>
      </c>
      <c r="P50" s="37"/>
      <c r="Q50" s="37">
        <f t="shared" si="14"/>
        <v>0</v>
      </c>
      <c r="R50" s="37">
        <f t="shared" si="15"/>
        <v>0</v>
      </c>
      <c r="S50" s="37"/>
      <c r="T50" s="37">
        <f t="shared" si="16"/>
        <v>0</v>
      </c>
      <c r="U50" s="37">
        <f t="shared" si="17"/>
        <v>0</v>
      </c>
      <c r="V50" s="37"/>
      <c r="W50" s="37">
        <f t="shared" si="18"/>
        <v>0</v>
      </c>
      <c r="X50" s="37">
        <f t="shared" si="19"/>
        <v>0</v>
      </c>
      <c r="Y50" s="37"/>
      <c r="Z50" s="37">
        <f t="shared" si="20"/>
        <v>0</v>
      </c>
      <c r="AA50" s="37">
        <f t="shared" si="21"/>
        <v>0</v>
      </c>
      <c r="AB50" s="37"/>
      <c r="AC50" s="37">
        <f t="shared" si="22"/>
        <v>0</v>
      </c>
      <c r="AD50" s="37">
        <f t="shared" si="23"/>
        <v>0</v>
      </c>
      <c r="AE50" s="37"/>
      <c r="AF50" s="37">
        <f t="shared" si="24"/>
        <v>0</v>
      </c>
      <c r="AG50" s="37">
        <f t="shared" si="25"/>
        <v>0</v>
      </c>
      <c r="AH50" s="37"/>
      <c r="AI50" s="37">
        <f t="shared" si="26"/>
        <v>0</v>
      </c>
      <c r="AJ50" s="37">
        <f t="shared" si="27"/>
        <v>0</v>
      </c>
      <c r="AK50" s="37"/>
      <c r="AL50" s="37">
        <f t="shared" si="28"/>
        <v>0</v>
      </c>
      <c r="AM50" s="37">
        <f t="shared" si="29"/>
        <v>0</v>
      </c>
      <c r="AN50" s="37"/>
      <c r="AO50" s="37">
        <f t="shared" si="30"/>
        <v>0</v>
      </c>
      <c r="AP50" s="37">
        <f t="shared" si="31"/>
        <v>0</v>
      </c>
      <c r="AQ50" s="37"/>
      <c r="AR50" s="37">
        <f t="shared" si="32"/>
        <v>0</v>
      </c>
      <c r="AS50" s="37">
        <f t="shared" si="33"/>
        <v>0</v>
      </c>
      <c r="AT50" s="38">
        <f t="shared" si="34"/>
        <v>0</v>
      </c>
      <c r="AU50" s="29">
        <f t="shared" ca="1" si="35"/>
        <v>0</v>
      </c>
      <c r="AV50" s="28">
        <f t="shared" ca="1" si="36"/>
        <v>0</v>
      </c>
      <c r="AW50" s="124">
        <f t="shared" si="6"/>
        <v>3</v>
      </c>
      <c r="AX50" s="28">
        <f t="shared" ca="1" si="7"/>
        <v>113.97</v>
      </c>
      <c r="AY50" s="39">
        <f t="shared" ca="1" si="8"/>
        <v>0</v>
      </c>
      <c r="BA50" s="97">
        <f t="shared" si="9"/>
        <v>0</v>
      </c>
      <c r="BB50" s="98" t="str">
        <f t="shared" si="39"/>
        <v>NÃO MEDIDO</v>
      </c>
    </row>
    <row r="51" spans="1:54" ht="30" customHeight="1">
      <c r="A51" s="78" t="s">
        <v>108</v>
      </c>
      <c r="B51" s="78"/>
      <c r="C51" s="31" t="s">
        <v>1101</v>
      </c>
      <c r="D51" s="32" t="s">
        <v>1102</v>
      </c>
      <c r="E51" s="26" t="s">
        <v>48</v>
      </c>
      <c r="F51" s="33">
        <v>27</v>
      </c>
      <c r="G51" s="27"/>
      <c r="H51" s="33">
        <f t="shared" si="11"/>
        <v>27</v>
      </c>
      <c r="I51" s="68">
        <v>42.74</v>
      </c>
      <c r="J51" s="34">
        <f t="shared" si="10"/>
        <v>1153.98</v>
      </c>
      <c r="K51" s="35"/>
      <c r="L51" s="36">
        <f t="shared" si="37"/>
        <v>0</v>
      </c>
      <c r="M51" s="37"/>
      <c r="N51" s="37">
        <f t="shared" si="12"/>
        <v>0</v>
      </c>
      <c r="O51" s="37">
        <f t="shared" si="13"/>
        <v>0</v>
      </c>
      <c r="P51" s="37"/>
      <c r="Q51" s="37">
        <f t="shared" si="14"/>
        <v>0</v>
      </c>
      <c r="R51" s="37">
        <f t="shared" si="15"/>
        <v>0</v>
      </c>
      <c r="S51" s="37"/>
      <c r="T51" s="37">
        <f t="shared" si="16"/>
        <v>0</v>
      </c>
      <c r="U51" s="37">
        <f t="shared" si="17"/>
        <v>0</v>
      </c>
      <c r="V51" s="37"/>
      <c r="W51" s="37">
        <f t="shared" si="18"/>
        <v>0</v>
      </c>
      <c r="X51" s="37">
        <f t="shared" si="19"/>
        <v>0</v>
      </c>
      <c r="Y51" s="37"/>
      <c r="Z51" s="37">
        <f t="shared" si="20"/>
        <v>0</v>
      </c>
      <c r="AA51" s="37">
        <f t="shared" si="21"/>
        <v>0</v>
      </c>
      <c r="AB51" s="37"/>
      <c r="AC51" s="37">
        <f t="shared" si="22"/>
        <v>0</v>
      </c>
      <c r="AD51" s="37">
        <f t="shared" si="23"/>
        <v>0</v>
      </c>
      <c r="AE51" s="37"/>
      <c r="AF51" s="37">
        <f t="shared" si="24"/>
        <v>0</v>
      </c>
      <c r="AG51" s="37">
        <f t="shared" si="25"/>
        <v>0</v>
      </c>
      <c r="AH51" s="37"/>
      <c r="AI51" s="37">
        <f t="shared" si="26"/>
        <v>0</v>
      </c>
      <c r="AJ51" s="37">
        <f t="shared" si="27"/>
        <v>0</v>
      </c>
      <c r="AK51" s="37"/>
      <c r="AL51" s="37">
        <f t="shared" si="28"/>
        <v>0</v>
      </c>
      <c r="AM51" s="37">
        <f t="shared" si="29"/>
        <v>0</v>
      </c>
      <c r="AN51" s="37"/>
      <c r="AO51" s="37">
        <f t="shared" si="30"/>
        <v>0</v>
      </c>
      <c r="AP51" s="37">
        <f t="shared" si="31"/>
        <v>0</v>
      </c>
      <c r="AQ51" s="37"/>
      <c r="AR51" s="37">
        <f t="shared" si="32"/>
        <v>0</v>
      </c>
      <c r="AS51" s="37">
        <f t="shared" si="33"/>
        <v>0</v>
      </c>
      <c r="AT51" s="38">
        <f t="shared" si="34"/>
        <v>0</v>
      </c>
      <c r="AU51" s="29">
        <f t="shared" ca="1" si="35"/>
        <v>0</v>
      </c>
      <c r="AV51" s="28">
        <f t="shared" ca="1" si="36"/>
        <v>0</v>
      </c>
      <c r="AW51" s="124">
        <f t="shared" si="6"/>
        <v>27</v>
      </c>
      <c r="AX51" s="28">
        <f t="shared" ca="1" si="7"/>
        <v>1153.98</v>
      </c>
      <c r="AY51" s="39">
        <f t="shared" ca="1" si="8"/>
        <v>0</v>
      </c>
      <c r="BA51" s="97">
        <f t="shared" si="9"/>
        <v>0</v>
      </c>
      <c r="BB51" s="98" t="str">
        <f t="shared" si="39"/>
        <v>NÃO MEDIDO</v>
      </c>
    </row>
    <row r="52" spans="1:54" ht="30" customHeight="1">
      <c r="A52" s="78" t="s">
        <v>108</v>
      </c>
      <c r="B52" s="78"/>
      <c r="C52" s="31" t="s">
        <v>1103</v>
      </c>
      <c r="D52" s="32" t="s">
        <v>1104</v>
      </c>
      <c r="E52" s="26" t="s">
        <v>40</v>
      </c>
      <c r="F52" s="33">
        <v>4</v>
      </c>
      <c r="G52" s="27"/>
      <c r="H52" s="33">
        <f t="shared" si="11"/>
        <v>4</v>
      </c>
      <c r="I52" s="68">
        <v>18.72</v>
      </c>
      <c r="J52" s="34">
        <f t="shared" si="10"/>
        <v>74.88</v>
      </c>
      <c r="K52" s="35"/>
      <c r="L52" s="36">
        <f t="shared" si="37"/>
        <v>0</v>
      </c>
      <c r="M52" s="37"/>
      <c r="N52" s="37">
        <f t="shared" si="12"/>
        <v>0</v>
      </c>
      <c r="O52" s="37">
        <f t="shared" si="13"/>
        <v>0</v>
      </c>
      <c r="P52" s="37"/>
      <c r="Q52" s="37">
        <f t="shared" si="14"/>
        <v>0</v>
      </c>
      <c r="R52" s="37">
        <f t="shared" si="15"/>
        <v>0</v>
      </c>
      <c r="S52" s="37"/>
      <c r="T52" s="37">
        <f t="shared" si="16"/>
        <v>0</v>
      </c>
      <c r="U52" s="37">
        <f t="shared" si="17"/>
        <v>0</v>
      </c>
      <c r="V52" s="37"/>
      <c r="W52" s="37">
        <f t="shared" si="18"/>
        <v>0</v>
      </c>
      <c r="X52" s="37">
        <f t="shared" si="19"/>
        <v>0</v>
      </c>
      <c r="Y52" s="37"/>
      <c r="Z52" s="37">
        <f t="shared" si="20"/>
        <v>0</v>
      </c>
      <c r="AA52" s="37">
        <f t="shared" si="21"/>
        <v>0</v>
      </c>
      <c r="AB52" s="37"/>
      <c r="AC52" s="37">
        <f t="shared" si="22"/>
        <v>0</v>
      </c>
      <c r="AD52" s="37">
        <f t="shared" si="23"/>
        <v>0</v>
      </c>
      <c r="AE52" s="37"/>
      <c r="AF52" s="37">
        <f t="shared" si="24"/>
        <v>0</v>
      </c>
      <c r="AG52" s="37">
        <f t="shared" si="25"/>
        <v>0</v>
      </c>
      <c r="AH52" s="37"/>
      <c r="AI52" s="37">
        <f t="shared" si="26"/>
        <v>0</v>
      </c>
      <c r="AJ52" s="37">
        <f t="shared" si="27"/>
        <v>0</v>
      </c>
      <c r="AK52" s="37"/>
      <c r="AL52" s="37">
        <f t="shared" si="28"/>
        <v>0</v>
      </c>
      <c r="AM52" s="37">
        <f t="shared" si="29"/>
        <v>0</v>
      </c>
      <c r="AN52" s="37"/>
      <c r="AO52" s="37">
        <f t="shared" si="30"/>
        <v>0</v>
      </c>
      <c r="AP52" s="37">
        <f t="shared" si="31"/>
        <v>0</v>
      </c>
      <c r="AQ52" s="37"/>
      <c r="AR52" s="37">
        <f t="shared" si="32"/>
        <v>0</v>
      </c>
      <c r="AS52" s="37">
        <f t="shared" si="33"/>
        <v>0</v>
      </c>
      <c r="AT52" s="38">
        <f t="shared" si="34"/>
        <v>0</v>
      </c>
      <c r="AU52" s="29">
        <f t="shared" ca="1" si="35"/>
        <v>0</v>
      </c>
      <c r="AV52" s="28">
        <f t="shared" ca="1" si="36"/>
        <v>0</v>
      </c>
      <c r="AW52" s="124">
        <f t="shared" si="6"/>
        <v>4</v>
      </c>
      <c r="AX52" s="28">
        <f t="shared" ca="1" si="7"/>
        <v>74.88</v>
      </c>
      <c r="AY52" s="39">
        <f t="shared" ca="1" si="8"/>
        <v>0</v>
      </c>
      <c r="BA52" s="97">
        <f t="shared" si="9"/>
        <v>0</v>
      </c>
      <c r="BB52" s="98" t="str">
        <f t="shared" si="39"/>
        <v>NÃO MEDIDO</v>
      </c>
    </row>
    <row r="53" spans="1:54" ht="30" customHeight="1">
      <c r="A53" s="78" t="s">
        <v>108</v>
      </c>
      <c r="B53" s="78"/>
      <c r="C53" s="31" t="s">
        <v>1105</v>
      </c>
      <c r="D53" s="32" t="s">
        <v>1106</v>
      </c>
      <c r="E53" s="26" t="s">
        <v>40</v>
      </c>
      <c r="F53" s="33">
        <v>3</v>
      </c>
      <c r="G53" s="27"/>
      <c r="H53" s="33">
        <f t="shared" si="11"/>
        <v>3</v>
      </c>
      <c r="I53" s="68">
        <v>52.51</v>
      </c>
      <c r="J53" s="34">
        <f t="shared" si="10"/>
        <v>157.53</v>
      </c>
      <c r="K53" s="35"/>
      <c r="L53" s="36">
        <f t="shared" si="37"/>
        <v>0</v>
      </c>
      <c r="M53" s="37"/>
      <c r="N53" s="37">
        <f t="shared" si="12"/>
        <v>0</v>
      </c>
      <c r="O53" s="37">
        <f t="shared" si="13"/>
        <v>0</v>
      </c>
      <c r="P53" s="37"/>
      <c r="Q53" s="37">
        <f t="shared" si="14"/>
        <v>0</v>
      </c>
      <c r="R53" s="37">
        <f t="shared" si="15"/>
        <v>0</v>
      </c>
      <c r="S53" s="37"/>
      <c r="T53" s="37">
        <f t="shared" si="16"/>
        <v>0</v>
      </c>
      <c r="U53" s="37">
        <f t="shared" si="17"/>
        <v>0</v>
      </c>
      <c r="V53" s="37"/>
      <c r="W53" s="37">
        <f t="shared" si="18"/>
        <v>0</v>
      </c>
      <c r="X53" s="37">
        <f t="shared" si="19"/>
        <v>0</v>
      </c>
      <c r="Y53" s="37"/>
      <c r="Z53" s="37">
        <f t="shared" si="20"/>
        <v>0</v>
      </c>
      <c r="AA53" s="37">
        <f t="shared" si="21"/>
        <v>0</v>
      </c>
      <c r="AB53" s="37"/>
      <c r="AC53" s="37">
        <f t="shared" si="22"/>
        <v>0</v>
      </c>
      <c r="AD53" s="37">
        <f t="shared" si="23"/>
        <v>0</v>
      </c>
      <c r="AE53" s="37"/>
      <c r="AF53" s="37">
        <f t="shared" si="24"/>
        <v>0</v>
      </c>
      <c r="AG53" s="37">
        <f t="shared" si="25"/>
        <v>0</v>
      </c>
      <c r="AH53" s="37"/>
      <c r="AI53" s="37">
        <f t="shared" si="26"/>
        <v>0</v>
      </c>
      <c r="AJ53" s="37">
        <f t="shared" si="27"/>
        <v>0</v>
      </c>
      <c r="AK53" s="37"/>
      <c r="AL53" s="37">
        <f t="shared" si="28"/>
        <v>0</v>
      </c>
      <c r="AM53" s="37">
        <f t="shared" si="29"/>
        <v>0</v>
      </c>
      <c r="AN53" s="37"/>
      <c r="AO53" s="37">
        <f t="shared" si="30"/>
        <v>0</v>
      </c>
      <c r="AP53" s="37">
        <f t="shared" si="31"/>
        <v>0</v>
      </c>
      <c r="AQ53" s="37"/>
      <c r="AR53" s="37">
        <f t="shared" si="32"/>
        <v>0</v>
      </c>
      <c r="AS53" s="37">
        <f t="shared" si="33"/>
        <v>0</v>
      </c>
      <c r="AT53" s="38">
        <f t="shared" si="34"/>
        <v>0</v>
      </c>
      <c r="AU53" s="29">
        <f t="shared" ca="1" si="35"/>
        <v>0</v>
      </c>
      <c r="AV53" s="28">
        <f t="shared" ca="1" si="36"/>
        <v>0</v>
      </c>
      <c r="AW53" s="124">
        <f t="shared" si="6"/>
        <v>3</v>
      </c>
      <c r="AX53" s="28">
        <f t="shared" ca="1" si="7"/>
        <v>157.53</v>
      </c>
      <c r="AY53" s="39">
        <f t="shared" ca="1" si="8"/>
        <v>0</v>
      </c>
      <c r="BA53" s="97">
        <f t="shared" si="9"/>
        <v>0</v>
      </c>
      <c r="BB53" s="98" t="str">
        <f t="shared" si="39"/>
        <v>NÃO MEDIDO</v>
      </c>
    </row>
    <row r="54" spans="1:54" ht="30" customHeight="1">
      <c r="A54" s="78" t="s">
        <v>108</v>
      </c>
      <c r="B54" s="78"/>
      <c r="C54" s="31" t="s">
        <v>1107</v>
      </c>
      <c r="D54" s="32" t="s">
        <v>1108</v>
      </c>
      <c r="E54" s="26" t="s">
        <v>40</v>
      </c>
      <c r="F54" s="33">
        <v>1</v>
      </c>
      <c r="G54" s="27"/>
      <c r="H54" s="33">
        <f t="shared" si="11"/>
        <v>1</v>
      </c>
      <c r="I54" s="68">
        <v>66</v>
      </c>
      <c r="J54" s="34">
        <f t="shared" si="10"/>
        <v>66</v>
      </c>
      <c r="K54" s="35"/>
      <c r="L54" s="36">
        <f t="shared" si="37"/>
        <v>0</v>
      </c>
      <c r="M54" s="37"/>
      <c r="N54" s="37">
        <f t="shared" si="12"/>
        <v>0</v>
      </c>
      <c r="O54" s="37">
        <f t="shared" si="13"/>
        <v>0</v>
      </c>
      <c r="P54" s="37"/>
      <c r="Q54" s="37">
        <f t="shared" si="14"/>
        <v>0</v>
      </c>
      <c r="R54" s="37">
        <f t="shared" si="15"/>
        <v>0</v>
      </c>
      <c r="S54" s="37"/>
      <c r="T54" s="37">
        <f t="shared" si="16"/>
        <v>0</v>
      </c>
      <c r="U54" s="37">
        <f t="shared" si="17"/>
        <v>0</v>
      </c>
      <c r="V54" s="37"/>
      <c r="W54" s="37">
        <f t="shared" si="18"/>
        <v>0</v>
      </c>
      <c r="X54" s="37">
        <f t="shared" si="19"/>
        <v>0</v>
      </c>
      <c r="Y54" s="37"/>
      <c r="Z54" s="37">
        <f t="shared" si="20"/>
        <v>0</v>
      </c>
      <c r="AA54" s="37">
        <f t="shared" si="21"/>
        <v>0</v>
      </c>
      <c r="AB54" s="37"/>
      <c r="AC54" s="37">
        <f t="shared" si="22"/>
        <v>0</v>
      </c>
      <c r="AD54" s="37">
        <f t="shared" si="23"/>
        <v>0</v>
      </c>
      <c r="AE54" s="37"/>
      <c r="AF54" s="37">
        <f t="shared" si="24"/>
        <v>0</v>
      </c>
      <c r="AG54" s="37">
        <f t="shared" si="25"/>
        <v>0</v>
      </c>
      <c r="AH54" s="37"/>
      <c r="AI54" s="37">
        <f t="shared" si="26"/>
        <v>0</v>
      </c>
      <c r="AJ54" s="37">
        <f t="shared" si="27"/>
        <v>0</v>
      </c>
      <c r="AK54" s="37"/>
      <c r="AL54" s="37">
        <f t="shared" si="28"/>
        <v>0</v>
      </c>
      <c r="AM54" s="37">
        <f t="shared" si="29"/>
        <v>0</v>
      </c>
      <c r="AN54" s="37"/>
      <c r="AO54" s="37">
        <f t="shared" si="30"/>
        <v>0</v>
      </c>
      <c r="AP54" s="37">
        <f t="shared" si="31"/>
        <v>0</v>
      </c>
      <c r="AQ54" s="37"/>
      <c r="AR54" s="37">
        <f t="shared" si="32"/>
        <v>0</v>
      </c>
      <c r="AS54" s="37">
        <f t="shared" si="33"/>
        <v>0</v>
      </c>
      <c r="AT54" s="38">
        <f t="shared" si="34"/>
        <v>0</v>
      </c>
      <c r="AU54" s="29">
        <f t="shared" ca="1" si="35"/>
        <v>0</v>
      </c>
      <c r="AV54" s="28">
        <f t="shared" ca="1" si="36"/>
        <v>0</v>
      </c>
      <c r="AW54" s="124">
        <f t="shared" si="6"/>
        <v>1</v>
      </c>
      <c r="AX54" s="28">
        <f t="shared" ca="1" si="7"/>
        <v>66</v>
      </c>
      <c r="AY54" s="39">
        <f t="shared" ca="1" si="8"/>
        <v>0</v>
      </c>
      <c r="BA54" s="97">
        <f t="shared" si="9"/>
        <v>0</v>
      </c>
      <c r="BB54" s="98" t="str">
        <f t="shared" si="39"/>
        <v>NÃO MEDIDO</v>
      </c>
    </row>
    <row r="55" spans="1:54" ht="30" customHeight="1">
      <c r="A55" s="78" t="s">
        <v>108</v>
      </c>
      <c r="B55" s="78"/>
      <c r="C55" s="31" t="s">
        <v>1109</v>
      </c>
      <c r="D55" s="32" t="s">
        <v>1110</v>
      </c>
      <c r="E55" s="26" t="s">
        <v>40</v>
      </c>
      <c r="F55" s="33">
        <v>1</v>
      </c>
      <c r="G55" s="27"/>
      <c r="H55" s="33">
        <f t="shared" si="11"/>
        <v>1</v>
      </c>
      <c r="I55" s="68">
        <v>80.900000000000006</v>
      </c>
      <c r="J55" s="34">
        <f t="shared" si="10"/>
        <v>80.900000000000006</v>
      </c>
      <c r="K55" s="35"/>
      <c r="L55" s="36">
        <f t="shared" si="37"/>
        <v>0</v>
      </c>
      <c r="M55" s="37"/>
      <c r="N55" s="37">
        <f t="shared" si="12"/>
        <v>0</v>
      </c>
      <c r="O55" s="37">
        <f t="shared" si="13"/>
        <v>0</v>
      </c>
      <c r="P55" s="37"/>
      <c r="Q55" s="37">
        <f t="shared" si="14"/>
        <v>0</v>
      </c>
      <c r="R55" s="37">
        <f t="shared" si="15"/>
        <v>0</v>
      </c>
      <c r="S55" s="37"/>
      <c r="T55" s="37">
        <f t="shared" si="16"/>
        <v>0</v>
      </c>
      <c r="U55" s="37">
        <f t="shared" si="17"/>
        <v>0</v>
      </c>
      <c r="V55" s="37"/>
      <c r="W55" s="37">
        <f t="shared" si="18"/>
        <v>0</v>
      </c>
      <c r="X55" s="37">
        <f t="shared" si="19"/>
        <v>0</v>
      </c>
      <c r="Y55" s="37"/>
      <c r="Z55" s="37">
        <f t="shared" si="20"/>
        <v>0</v>
      </c>
      <c r="AA55" s="37">
        <f t="shared" si="21"/>
        <v>0</v>
      </c>
      <c r="AB55" s="37"/>
      <c r="AC55" s="37">
        <f t="shared" si="22"/>
        <v>0</v>
      </c>
      <c r="AD55" s="37">
        <f t="shared" si="23"/>
        <v>0</v>
      </c>
      <c r="AE55" s="37"/>
      <c r="AF55" s="37">
        <f t="shared" si="24"/>
        <v>0</v>
      </c>
      <c r="AG55" s="37">
        <f t="shared" si="25"/>
        <v>0</v>
      </c>
      <c r="AH55" s="37"/>
      <c r="AI55" s="37">
        <f t="shared" si="26"/>
        <v>0</v>
      </c>
      <c r="AJ55" s="37">
        <f t="shared" si="27"/>
        <v>0</v>
      </c>
      <c r="AK55" s="37"/>
      <c r="AL55" s="37">
        <f t="shared" si="28"/>
        <v>0</v>
      </c>
      <c r="AM55" s="37">
        <f t="shared" si="29"/>
        <v>0</v>
      </c>
      <c r="AN55" s="37"/>
      <c r="AO55" s="37">
        <f t="shared" si="30"/>
        <v>0</v>
      </c>
      <c r="AP55" s="37">
        <f t="shared" si="31"/>
        <v>0</v>
      </c>
      <c r="AQ55" s="37"/>
      <c r="AR55" s="37">
        <f t="shared" si="32"/>
        <v>0</v>
      </c>
      <c r="AS55" s="37">
        <f t="shared" si="33"/>
        <v>0</v>
      </c>
      <c r="AT55" s="38">
        <f t="shared" si="34"/>
        <v>0</v>
      </c>
      <c r="AU55" s="29">
        <f t="shared" ca="1" si="35"/>
        <v>0</v>
      </c>
      <c r="AV55" s="28">
        <f t="shared" ca="1" si="36"/>
        <v>0</v>
      </c>
      <c r="AW55" s="124">
        <f t="shared" si="6"/>
        <v>1</v>
      </c>
      <c r="AX55" s="28">
        <f t="shared" ca="1" si="7"/>
        <v>80.900000000000006</v>
      </c>
      <c r="AY55" s="39">
        <f t="shared" ca="1" si="8"/>
        <v>0</v>
      </c>
      <c r="BA55" s="97">
        <f t="shared" si="9"/>
        <v>0</v>
      </c>
      <c r="BB55" s="98" t="str">
        <f t="shared" si="39"/>
        <v>NÃO MEDIDO</v>
      </c>
    </row>
    <row r="56" spans="1:54" ht="30" customHeight="1">
      <c r="A56" s="78" t="s">
        <v>108</v>
      </c>
      <c r="B56" s="78"/>
      <c r="C56" s="31" t="s">
        <v>1111</v>
      </c>
      <c r="D56" s="32" t="s">
        <v>1112</v>
      </c>
      <c r="E56" s="26" t="s">
        <v>40</v>
      </c>
      <c r="F56" s="33">
        <v>1</v>
      </c>
      <c r="G56" s="27"/>
      <c r="H56" s="33">
        <f t="shared" si="11"/>
        <v>1</v>
      </c>
      <c r="I56" s="68">
        <v>121.1</v>
      </c>
      <c r="J56" s="34">
        <f t="shared" si="10"/>
        <v>121.1</v>
      </c>
      <c r="K56" s="35"/>
      <c r="L56" s="36">
        <f t="shared" si="37"/>
        <v>0</v>
      </c>
      <c r="M56" s="37"/>
      <c r="N56" s="37">
        <f t="shared" si="12"/>
        <v>0</v>
      </c>
      <c r="O56" s="37">
        <f t="shared" si="13"/>
        <v>0</v>
      </c>
      <c r="P56" s="37"/>
      <c r="Q56" s="37">
        <f t="shared" si="14"/>
        <v>0</v>
      </c>
      <c r="R56" s="37">
        <f t="shared" si="15"/>
        <v>0</v>
      </c>
      <c r="S56" s="37"/>
      <c r="T56" s="37">
        <f t="shared" si="16"/>
        <v>0</v>
      </c>
      <c r="U56" s="37">
        <f t="shared" si="17"/>
        <v>0</v>
      </c>
      <c r="V56" s="37"/>
      <c r="W56" s="37">
        <f t="shared" si="18"/>
        <v>0</v>
      </c>
      <c r="X56" s="37">
        <f t="shared" si="19"/>
        <v>0</v>
      </c>
      <c r="Y56" s="37"/>
      <c r="Z56" s="37">
        <f t="shared" si="20"/>
        <v>0</v>
      </c>
      <c r="AA56" s="37">
        <f t="shared" si="21"/>
        <v>0</v>
      </c>
      <c r="AB56" s="37"/>
      <c r="AC56" s="37">
        <f t="shared" si="22"/>
        <v>0</v>
      </c>
      <c r="AD56" s="37">
        <f t="shared" si="23"/>
        <v>0</v>
      </c>
      <c r="AE56" s="37"/>
      <c r="AF56" s="37">
        <f t="shared" si="24"/>
        <v>0</v>
      </c>
      <c r="AG56" s="37">
        <f t="shared" si="25"/>
        <v>0</v>
      </c>
      <c r="AH56" s="37"/>
      <c r="AI56" s="37">
        <f t="shared" si="26"/>
        <v>0</v>
      </c>
      <c r="AJ56" s="37">
        <f t="shared" si="27"/>
        <v>0</v>
      </c>
      <c r="AK56" s="37"/>
      <c r="AL56" s="37">
        <f t="shared" si="28"/>
        <v>0</v>
      </c>
      <c r="AM56" s="37">
        <f t="shared" si="29"/>
        <v>0</v>
      </c>
      <c r="AN56" s="37"/>
      <c r="AO56" s="37">
        <f t="shared" si="30"/>
        <v>0</v>
      </c>
      <c r="AP56" s="37">
        <f t="shared" si="31"/>
        <v>0</v>
      </c>
      <c r="AQ56" s="37"/>
      <c r="AR56" s="37">
        <f t="shared" si="32"/>
        <v>0</v>
      </c>
      <c r="AS56" s="37">
        <f t="shared" si="33"/>
        <v>0</v>
      </c>
      <c r="AT56" s="38">
        <f t="shared" si="34"/>
        <v>0</v>
      </c>
      <c r="AU56" s="29">
        <f t="shared" ca="1" si="35"/>
        <v>0</v>
      </c>
      <c r="AV56" s="28">
        <f t="shared" ca="1" si="36"/>
        <v>0</v>
      </c>
      <c r="AW56" s="124">
        <f t="shared" si="6"/>
        <v>1</v>
      </c>
      <c r="AX56" s="28">
        <f t="shared" ca="1" si="7"/>
        <v>121.1</v>
      </c>
      <c r="AY56" s="39">
        <f t="shared" ca="1" si="8"/>
        <v>0</v>
      </c>
      <c r="BA56" s="97">
        <f t="shared" si="9"/>
        <v>0</v>
      </c>
      <c r="BB56" s="98" t="str">
        <f t="shared" si="39"/>
        <v>NÃO MEDIDO</v>
      </c>
    </row>
    <row r="57" spans="1:54" ht="30" customHeight="1">
      <c r="A57" s="78" t="s">
        <v>108</v>
      </c>
      <c r="B57" s="78"/>
      <c r="C57" s="31" t="s">
        <v>115</v>
      </c>
      <c r="D57" s="32" t="s">
        <v>1113</v>
      </c>
      <c r="E57" s="26" t="s">
        <v>40</v>
      </c>
      <c r="F57" s="33">
        <v>32</v>
      </c>
      <c r="G57" s="27"/>
      <c r="H57" s="33">
        <f t="shared" si="11"/>
        <v>32</v>
      </c>
      <c r="I57" s="68">
        <v>16.43</v>
      </c>
      <c r="J57" s="34">
        <f t="shared" si="10"/>
        <v>525.76</v>
      </c>
      <c r="K57" s="35"/>
      <c r="L57" s="36">
        <f t="shared" si="37"/>
        <v>0</v>
      </c>
      <c r="M57" s="37"/>
      <c r="N57" s="37">
        <f t="shared" si="12"/>
        <v>0</v>
      </c>
      <c r="O57" s="37">
        <f t="shared" si="13"/>
        <v>0</v>
      </c>
      <c r="P57" s="37"/>
      <c r="Q57" s="37">
        <f t="shared" si="14"/>
        <v>0</v>
      </c>
      <c r="R57" s="37">
        <f t="shared" si="15"/>
        <v>0</v>
      </c>
      <c r="S57" s="37"/>
      <c r="T57" s="37">
        <f t="shared" si="16"/>
        <v>0</v>
      </c>
      <c r="U57" s="37">
        <f t="shared" si="17"/>
        <v>0</v>
      </c>
      <c r="V57" s="37"/>
      <c r="W57" s="37">
        <f t="shared" si="18"/>
        <v>0</v>
      </c>
      <c r="X57" s="37">
        <f t="shared" si="19"/>
        <v>0</v>
      </c>
      <c r="Y57" s="37"/>
      <c r="Z57" s="37">
        <f t="shared" si="20"/>
        <v>0</v>
      </c>
      <c r="AA57" s="37">
        <f t="shared" si="21"/>
        <v>0</v>
      </c>
      <c r="AB57" s="37"/>
      <c r="AC57" s="37">
        <f t="shared" si="22"/>
        <v>0</v>
      </c>
      <c r="AD57" s="37">
        <f t="shared" si="23"/>
        <v>0</v>
      </c>
      <c r="AE57" s="37"/>
      <c r="AF57" s="37">
        <f t="shared" si="24"/>
        <v>0</v>
      </c>
      <c r="AG57" s="37">
        <f t="shared" si="25"/>
        <v>0</v>
      </c>
      <c r="AH57" s="37"/>
      <c r="AI57" s="37">
        <f t="shared" si="26"/>
        <v>0</v>
      </c>
      <c r="AJ57" s="37">
        <f t="shared" si="27"/>
        <v>0</v>
      </c>
      <c r="AK57" s="37"/>
      <c r="AL57" s="37">
        <f t="shared" si="28"/>
        <v>0</v>
      </c>
      <c r="AM57" s="37">
        <f t="shared" si="29"/>
        <v>0</v>
      </c>
      <c r="AN57" s="37"/>
      <c r="AO57" s="37">
        <f t="shared" si="30"/>
        <v>0</v>
      </c>
      <c r="AP57" s="37">
        <f t="shared" si="31"/>
        <v>0</v>
      </c>
      <c r="AQ57" s="37"/>
      <c r="AR57" s="37">
        <f t="shared" si="32"/>
        <v>0</v>
      </c>
      <c r="AS57" s="37">
        <f t="shared" si="33"/>
        <v>0</v>
      </c>
      <c r="AT57" s="38">
        <f t="shared" si="34"/>
        <v>0</v>
      </c>
      <c r="AU57" s="29">
        <f t="shared" ca="1" si="35"/>
        <v>0</v>
      </c>
      <c r="AV57" s="28">
        <f t="shared" ca="1" si="36"/>
        <v>0</v>
      </c>
      <c r="AW57" s="124">
        <f t="shared" si="6"/>
        <v>32</v>
      </c>
      <c r="AX57" s="28">
        <f t="shared" ca="1" si="7"/>
        <v>525.76</v>
      </c>
      <c r="AY57" s="39">
        <f t="shared" ca="1" si="8"/>
        <v>0</v>
      </c>
      <c r="BA57" s="97">
        <f t="shared" si="9"/>
        <v>0</v>
      </c>
      <c r="BB57" s="98" t="str">
        <f t="shared" si="39"/>
        <v>NÃO MEDIDO</v>
      </c>
    </row>
    <row r="58" spans="1:54" ht="30" customHeight="1">
      <c r="A58" s="78" t="s">
        <v>108</v>
      </c>
      <c r="B58" s="78"/>
      <c r="C58" s="31" t="s">
        <v>1114</v>
      </c>
      <c r="D58" s="32" t="s">
        <v>1115</v>
      </c>
      <c r="E58" s="26" t="s">
        <v>40</v>
      </c>
      <c r="F58" s="33">
        <v>1</v>
      </c>
      <c r="G58" s="27"/>
      <c r="H58" s="33">
        <f t="shared" si="11"/>
        <v>1</v>
      </c>
      <c r="I58" s="68">
        <v>259.49</v>
      </c>
      <c r="J58" s="34">
        <f t="shared" si="10"/>
        <v>259.49</v>
      </c>
      <c r="K58" s="35"/>
      <c r="L58" s="36">
        <f t="shared" si="37"/>
        <v>0</v>
      </c>
      <c r="M58" s="37"/>
      <c r="N58" s="37">
        <f t="shared" si="12"/>
        <v>0</v>
      </c>
      <c r="O58" s="37">
        <f t="shared" si="13"/>
        <v>0</v>
      </c>
      <c r="P58" s="37"/>
      <c r="Q58" s="37">
        <f t="shared" si="14"/>
        <v>0</v>
      </c>
      <c r="R58" s="37">
        <f t="shared" si="15"/>
        <v>0</v>
      </c>
      <c r="S58" s="37"/>
      <c r="T58" s="37">
        <f t="shared" si="16"/>
        <v>0</v>
      </c>
      <c r="U58" s="37">
        <f t="shared" si="17"/>
        <v>0</v>
      </c>
      <c r="V58" s="37"/>
      <c r="W58" s="37">
        <f t="shared" si="18"/>
        <v>0</v>
      </c>
      <c r="X58" s="37">
        <f t="shared" si="19"/>
        <v>0</v>
      </c>
      <c r="Y58" s="37"/>
      <c r="Z58" s="37">
        <f t="shared" si="20"/>
        <v>0</v>
      </c>
      <c r="AA58" s="37">
        <f t="shared" si="21"/>
        <v>0</v>
      </c>
      <c r="AB58" s="37"/>
      <c r="AC58" s="37">
        <f t="shared" si="22"/>
        <v>0</v>
      </c>
      <c r="AD58" s="37">
        <f t="shared" si="23"/>
        <v>0</v>
      </c>
      <c r="AE58" s="37"/>
      <c r="AF58" s="37">
        <f t="shared" si="24"/>
        <v>0</v>
      </c>
      <c r="AG58" s="37">
        <f t="shared" si="25"/>
        <v>0</v>
      </c>
      <c r="AH58" s="37"/>
      <c r="AI58" s="37">
        <f t="shared" si="26"/>
        <v>0</v>
      </c>
      <c r="AJ58" s="37">
        <f t="shared" si="27"/>
        <v>0</v>
      </c>
      <c r="AK58" s="37"/>
      <c r="AL58" s="37">
        <f t="shared" si="28"/>
        <v>0</v>
      </c>
      <c r="AM58" s="37">
        <f t="shared" si="29"/>
        <v>0</v>
      </c>
      <c r="AN58" s="37"/>
      <c r="AO58" s="37">
        <f t="shared" si="30"/>
        <v>0</v>
      </c>
      <c r="AP58" s="37">
        <f t="shared" si="31"/>
        <v>0</v>
      </c>
      <c r="AQ58" s="37"/>
      <c r="AR58" s="37">
        <f t="shared" si="32"/>
        <v>0</v>
      </c>
      <c r="AS58" s="37">
        <f t="shared" si="33"/>
        <v>0</v>
      </c>
      <c r="AT58" s="38">
        <f t="shared" si="34"/>
        <v>0</v>
      </c>
      <c r="AU58" s="29">
        <f t="shared" ca="1" si="35"/>
        <v>0</v>
      </c>
      <c r="AV58" s="28">
        <f t="shared" ca="1" si="36"/>
        <v>0</v>
      </c>
      <c r="AW58" s="124">
        <f t="shared" si="6"/>
        <v>1</v>
      </c>
      <c r="AX58" s="28">
        <f t="shared" ca="1" si="7"/>
        <v>259.49</v>
      </c>
      <c r="AY58" s="39">
        <f t="shared" ca="1" si="8"/>
        <v>0</v>
      </c>
      <c r="BA58" s="97">
        <f t="shared" si="9"/>
        <v>0</v>
      </c>
      <c r="BB58" s="98" t="str">
        <f t="shared" si="39"/>
        <v>NÃO MEDIDO</v>
      </c>
    </row>
    <row r="59" spans="1:54" ht="30" customHeight="1">
      <c r="A59" s="78" t="s">
        <v>109</v>
      </c>
      <c r="B59" s="78"/>
      <c r="C59" s="31">
        <v>20600</v>
      </c>
      <c r="D59" s="32" t="s">
        <v>145</v>
      </c>
      <c r="E59" s="26"/>
      <c r="F59" s="33"/>
      <c r="G59" s="27"/>
      <c r="H59" s="33">
        <f t="shared" si="11"/>
        <v>0</v>
      </c>
      <c r="I59" s="68"/>
      <c r="J59" s="34">
        <f t="shared" si="10"/>
        <v>0</v>
      </c>
      <c r="K59" s="35"/>
      <c r="L59" s="36">
        <f t="shared" si="37"/>
        <v>0</v>
      </c>
      <c r="M59" s="37"/>
      <c r="N59" s="37">
        <f t="shared" si="12"/>
        <v>0</v>
      </c>
      <c r="O59" s="37">
        <f t="shared" si="13"/>
        <v>0</v>
      </c>
      <c r="P59" s="37"/>
      <c r="Q59" s="37">
        <f t="shared" si="14"/>
        <v>0</v>
      </c>
      <c r="R59" s="37">
        <f t="shared" si="15"/>
        <v>0</v>
      </c>
      <c r="S59" s="37"/>
      <c r="T59" s="37">
        <f t="shared" si="16"/>
        <v>0</v>
      </c>
      <c r="U59" s="37">
        <f t="shared" si="17"/>
        <v>0</v>
      </c>
      <c r="V59" s="37"/>
      <c r="W59" s="37">
        <f t="shared" si="18"/>
        <v>0</v>
      </c>
      <c r="X59" s="37">
        <f t="shared" si="19"/>
        <v>0</v>
      </c>
      <c r="Y59" s="37"/>
      <c r="Z59" s="37">
        <f t="shared" si="20"/>
        <v>0</v>
      </c>
      <c r="AA59" s="37">
        <f t="shared" si="21"/>
        <v>0</v>
      </c>
      <c r="AB59" s="37"/>
      <c r="AC59" s="37">
        <f t="shared" si="22"/>
        <v>0</v>
      </c>
      <c r="AD59" s="37">
        <f t="shared" si="23"/>
        <v>0</v>
      </c>
      <c r="AE59" s="37"/>
      <c r="AF59" s="37">
        <f t="shared" si="24"/>
        <v>0</v>
      </c>
      <c r="AG59" s="37">
        <f t="shared" si="25"/>
        <v>0</v>
      </c>
      <c r="AH59" s="37"/>
      <c r="AI59" s="37">
        <f t="shared" si="26"/>
        <v>0</v>
      </c>
      <c r="AJ59" s="37">
        <f t="shared" si="27"/>
        <v>0</v>
      </c>
      <c r="AK59" s="37"/>
      <c r="AL59" s="37">
        <f t="shared" si="28"/>
        <v>0</v>
      </c>
      <c r="AM59" s="37">
        <f t="shared" si="29"/>
        <v>0</v>
      </c>
      <c r="AN59" s="37"/>
      <c r="AO59" s="37">
        <f t="shared" si="30"/>
        <v>0</v>
      </c>
      <c r="AP59" s="37">
        <f t="shared" si="31"/>
        <v>0</v>
      </c>
      <c r="AQ59" s="37"/>
      <c r="AR59" s="37">
        <f t="shared" si="32"/>
        <v>0</v>
      </c>
      <c r="AS59" s="37">
        <f t="shared" si="33"/>
        <v>0</v>
      </c>
      <c r="AT59" s="38">
        <f t="shared" si="34"/>
        <v>0</v>
      </c>
      <c r="AU59" s="29">
        <f t="shared" ca="1" si="35"/>
        <v>0</v>
      </c>
      <c r="AV59" s="28">
        <f t="shared" ca="1" si="36"/>
        <v>0</v>
      </c>
      <c r="AW59" s="124">
        <f t="shared" si="6"/>
        <v>0</v>
      </c>
      <c r="AX59" s="28">
        <f t="shared" ca="1" si="7"/>
        <v>0</v>
      </c>
      <c r="AY59" s="39">
        <f t="shared" ca="1" si="8"/>
        <v>0</v>
      </c>
      <c r="BA59" s="97">
        <f t="shared" si="9"/>
        <v>0</v>
      </c>
      <c r="BB59" s="96" t="str">
        <f>IF(COUNTIF(BB60:BB68,"MEDIDO")&gt;0,"MEDIDO","NÃO MEDIDO")</f>
        <v>NÃO MEDIDO</v>
      </c>
    </row>
    <row r="60" spans="1:54" ht="30" customHeight="1">
      <c r="A60" s="78" t="s">
        <v>108</v>
      </c>
      <c r="B60" s="78"/>
      <c r="C60" s="31" t="s">
        <v>130</v>
      </c>
      <c r="D60" s="32" t="s">
        <v>1116</v>
      </c>
      <c r="E60" s="26" t="s">
        <v>48</v>
      </c>
      <c r="F60" s="33">
        <v>4.5</v>
      </c>
      <c r="G60" s="27"/>
      <c r="H60" s="33">
        <f t="shared" si="11"/>
        <v>4.5</v>
      </c>
      <c r="I60" s="68">
        <v>5.44</v>
      </c>
      <c r="J60" s="34">
        <f t="shared" si="10"/>
        <v>24.48</v>
      </c>
      <c r="K60" s="35"/>
      <c r="L60" s="36">
        <f t="shared" si="37"/>
        <v>0</v>
      </c>
      <c r="M60" s="37"/>
      <c r="N60" s="37">
        <f t="shared" si="12"/>
        <v>0</v>
      </c>
      <c r="O60" s="37">
        <f t="shared" si="13"/>
        <v>0</v>
      </c>
      <c r="P60" s="37"/>
      <c r="Q60" s="37">
        <f t="shared" si="14"/>
        <v>0</v>
      </c>
      <c r="R60" s="37">
        <f t="shared" si="15"/>
        <v>0</v>
      </c>
      <c r="S60" s="37"/>
      <c r="T60" s="37">
        <f t="shared" si="16"/>
        <v>0</v>
      </c>
      <c r="U60" s="37">
        <f t="shared" si="17"/>
        <v>0</v>
      </c>
      <c r="V60" s="37"/>
      <c r="W60" s="37">
        <f t="shared" si="18"/>
        <v>0</v>
      </c>
      <c r="X60" s="37">
        <f t="shared" si="19"/>
        <v>0</v>
      </c>
      <c r="Y60" s="37"/>
      <c r="Z60" s="37">
        <f t="shared" si="20"/>
        <v>0</v>
      </c>
      <c r="AA60" s="37">
        <f t="shared" si="21"/>
        <v>0</v>
      </c>
      <c r="AB60" s="37"/>
      <c r="AC60" s="37">
        <f t="shared" si="22"/>
        <v>0</v>
      </c>
      <c r="AD60" s="37">
        <f t="shared" si="23"/>
        <v>0</v>
      </c>
      <c r="AE60" s="37"/>
      <c r="AF60" s="37">
        <f t="shared" si="24"/>
        <v>0</v>
      </c>
      <c r="AG60" s="37">
        <f t="shared" si="25"/>
        <v>0</v>
      </c>
      <c r="AH60" s="37"/>
      <c r="AI60" s="37">
        <f t="shared" si="26"/>
        <v>0</v>
      </c>
      <c r="AJ60" s="37">
        <f t="shared" si="27"/>
        <v>0</v>
      </c>
      <c r="AK60" s="37"/>
      <c r="AL60" s="37">
        <f t="shared" si="28"/>
        <v>0</v>
      </c>
      <c r="AM60" s="37">
        <f t="shared" si="29"/>
        <v>0</v>
      </c>
      <c r="AN60" s="37"/>
      <c r="AO60" s="37">
        <f t="shared" si="30"/>
        <v>0</v>
      </c>
      <c r="AP60" s="37">
        <f t="shared" si="31"/>
        <v>0</v>
      </c>
      <c r="AQ60" s="37"/>
      <c r="AR60" s="37">
        <f t="shared" si="32"/>
        <v>0</v>
      </c>
      <c r="AS60" s="37">
        <f t="shared" si="33"/>
        <v>0</v>
      </c>
      <c r="AT60" s="38">
        <f t="shared" si="34"/>
        <v>0</v>
      </c>
      <c r="AU60" s="29">
        <f t="shared" ca="1" si="35"/>
        <v>0</v>
      </c>
      <c r="AV60" s="28">
        <f t="shared" ca="1" si="36"/>
        <v>0</v>
      </c>
      <c r="AW60" s="124">
        <f t="shared" si="6"/>
        <v>4.5</v>
      </c>
      <c r="AX60" s="28">
        <f t="shared" ca="1" si="7"/>
        <v>24.48</v>
      </c>
      <c r="AY60" s="39">
        <f t="shared" ca="1" si="8"/>
        <v>0</v>
      </c>
      <c r="BA60" s="97">
        <f t="shared" si="9"/>
        <v>0</v>
      </c>
      <c r="BB60" s="98" t="str">
        <f t="shared" ref="BB60:BB68" si="40">IF(BA60&lt;&gt;0,"MEDIDO","NÃO MEDIDO")</f>
        <v>NÃO MEDIDO</v>
      </c>
    </row>
    <row r="61" spans="1:54" ht="30" customHeight="1">
      <c r="A61" s="78" t="s">
        <v>108</v>
      </c>
      <c r="B61" s="78"/>
      <c r="C61" s="31" t="s">
        <v>1117</v>
      </c>
      <c r="D61" s="32" t="s">
        <v>1118</v>
      </c>
      <c r="E61" s="26" t="s">
        <v>40</v>
      </c>
      <c r="F61" s="33">
        <v>13</v>
      </c>
      <c r="G61" s="27"/>
      <c r="H61" s="33">
        <f t="shared" si="11"/>
        <v>13</v>
      </c>
      <c r="I61" s="68">
        <v>4.67</v>
      </c>
      <c r="J61" s="34">
        <f t="shared" si="10"/>
        <v>60.71</v>
      </c>
      <c r="K61" s="35"/>
      <c r="L61" s="36">
        <f t="shared" si="37"/>
        <v>0</v>
      </c>
      <c r="M61" s="37"/>
      <c r="N61" s="37">
        <f t="shared" si="12"/>
        <v>0</v>
      </c>
      <c r="O61" s="37">
        <f t="shared" si="13"/>
        <v>0</v>
      </c>
      <c r="P61" s="37"/>
      <c r="Q61" s="37">
        <f t="shared" si="14"/>
        <v>0</v>
      </c>
      <c r="R61" s="37">
        <f t="shared" si="15"/>
        <v>0</v>
      </c>
      <c r="S61" s="37"/>
      <c r="T61" s="37">
        <f t="shared" si="16"/>
        <v>0</v>
      </c>
      <c r="U61" s="37">
        <f t="shared" si="17"/>
        <v>0</v>
      </c>
      <c r="V61" s="37"/>
      <c r="W61" s="37">
        <f t="shared" si="18"/>
        <v>0</v>
      </c>
      <c r="X61" s="37">
        <f t="shared" si="19"/>
        <v>0</v>
      </c>
      <c r="Y61" s="37"/>
      <c r="Z61" s="37">
        <f t="shared" si="20"/>
        <v>0</v>
      </c>
      <c r="AA61" s="37">
        <f t="shared" si="21"/>
        <v>0</v>
      </c>
      <c r="AB61" s="37"/>
      <c r="AC61" s="37">
        <f t="shared" si="22"/>
        <v>0</v>
      </c>
      <c r="AD61" s="37">
        <f t="shared" si="23"/>
        <v>0</v>
      </c>
      <c r="AE61" s="37"/>
      <c r="AF61" s="37">
        <f t="shared" si="24"/>
        <v>0</v>
      </c>
      <c r="AG61" s="37">
        <f t="shared" si="25"/>
        <v>0</v>
      </c>
      <c r="AH61" s="37"/>
      <c r="AI61" s="37">
        <f t="shared" si="26"/>
        <v>0</v>
      </c>
      <c r="AJ61" s="37">
        <f t="shared" si="27"/>
        <v>0</v>
      </c>
      <c r="AK61" s="37"/>
      <c r="AL61" s="37">
        <f t="shared" si="28"/>
        <v>0</v>
      </c>
      <c r="AM61" s="37">
        <f t="shared" si="29"/>
        <v>0</v>
      </c>
      <c r="AN61" s="37"/>
      <c r="AO61" s="37">
        <f t="shared" si="30"/>
        <v>0</v>
      </c>
      <c r="AP61" s="37">
        <f t="shared" si="31"/>
        <v>0</v>
      </c>
      <c r="AQ61" s="37"/>
      <c r="AR61" s="37">
        <f t="shared" si="32"/>
        <v>0</v>
      </c>
      <c r="AS61" s="37">
        <f t="shared" si="33"/>
        <v>0</v>
      </c>
      <c r="AT61" s="38">
        <f t="shared" si="34"/>
        <v>0</v>
      </c>
      <c r="AU61" s="29">
        <f t="shared" ca="1" si="35"/>
        <v>0</v>
      </c>
      <c r="AV61" s="28">
        <f t="shared" ca="1" si="36"/>
        <v>0</v>
      </c>
      <c r="AW61" s="124">
        <f t="shared" si="6"/>
        <v>13</v>
      </c>
      <c r="AX61" s="28">
        <f t="shared" ca="1" si="7"/>
        <v>60.71</v>
      </c>
      <c r="AY61" s="39">
        <f t="shared" ca="1" si="8"/>
        <v>0</v>
      </c>
      <c r="BA61" s="97">
        <f t="shared" si="9"/>
        <v>0</v>
      </c>
      <c r="BB61" s="98" t="str">
        <f t="shared" si="40"/>
        <v>NÃO MEDIDO</v>
      </c>
    </row>
    <row r="62" spans="1:54" ht="30" customHeight="1">
      <c r="A62" s="78" t="s">
        <v>108</v>
      </c>
      <c r="B62" s="78"/>
      <c r="C62" s="31" t="s">
        <v>1119</v>
      </c>
      <c r="D62" s="32" t="s">
        <v>1120</v>
      </c>
      <c r="E62" s="26" t="s">
        <v>48</v>
      </c>
      <c r="F62" s="33">
        <v>39</v>
      </c>
      <c r="G62" s="27"/>
      <c r="H62" s="33">
        <f t="shared" si="11"/>
        <v>39</v>
      </c>
      <c r="I62" s="68">
        <v>19.03</v>
      </c>
      <c r="J62" s="34">
        <f t="shared" si="10"/>
        <v>742.17</v>
      </c>
      <c r="K62" s="35"/>
      <c r="L62" s="36">
        <f t="shared" si="37"/>
        <v>0</v>
      </c>
      <c r="M62" s="37"/>
      <c r="N62" s="37">
        <f t="shared" si="12"/>
        <v>0</v>
      </c>
      <c r="O62" s="37">
        <f t="shared" si="13"/>
        <v>0</v>
      </c>
      <c r="P62" s="37"/>
      <c r="Q62" s="37">
        <f t="shared" si="14"/>
        <v>0</v>
      </c>
      <c r="R62" s="37">
        <f t="shared" si="15"/>
        <v>0</v>
      </c>
      <c r="S62" s="37"/>
      <c r="T62" s="37">
        <f t="shared" si="16"/>
        <v>0</v>
      </c>
      <c r="U62" s="37">
        <f t="shared" si="17"/>
        <v>0</v>
      </c>
      <c r="V62" s="37"/>
      <c r="W62" s="37">
        <f t="shared" si="18"/>
        <v>0</v>
      </c>
      <c r="X62" s="37">
        <f t="shared" si="19"/>
        <v>0</v>
      </c>
      <c r="Y62" s="37"/>
      <c r="Z62" s="37">
        <f t="shared" si="20"/>
        <v>0</v>
      </c>
      <c r="AA62" s="37">
        <f t="shared" si="21"/>
        <v>0</v>
      </c>
      <c r="AB62" s="37"/>
      <c r="AC62" s="37">
        <f t="shared" si="22"/>
        <v>0</v>
      </c>
      <c r="AD62" s="37">
        <f t="shared" si="23"/>
        <v>0</v>
      </c>
      <c r="AE62" s="37"/>
      <c r="AF62" s="37">
        <f t="shared" si="24"/>
        <v>0</v>
      </c>
      <c r="AG62" s="37">
        <f t="shared" si="25"/>
        <v>0</v>
      </c>
      <c r="AH62" s="37"/>
      <c r="AI62" s="37">
        <f t="shared" si="26"/>
        <v>0</v>
      </c>
      <c r="AJ62" s="37">
        <f t="shared" si="27"/>
        <v>0</v>
      </c>
      <c r="AK62" s="37"/>
      <c r="AL62" s="37">
        <f t="shared" si="28"/>
        <v>0</v>
      </c>
      <c r="AM62" s="37">
        <f t="shared" si="29"/>
        <v>0</v>
      </c>
      <c r="AN62" s="37"/>
      <c r="AO62" s="37">
        <f t="shared" si="30"/>
        <v>0</v>
      </c>
      <c r="AP62" s="37">
        <f t="shared" si="31"/>
        <v>0</v>
      </c>
      <c r="AQ62" s="37"/>
      <c r="AR62" s="37">
        <f t="shared" si="32"/>
        <v>0</v>
      </c>
      <c r="AS62" s="37">
        <f t="shared" si="33"/>
        <v>0</v>
      </c>
      <c r="AT62" s="38">
        <f t="shared" si="34"/>
        <v>0</v>
      </c>
      <c r="AU62" s="29">
        <f t="shared" ca="1" si="35"/>
        <v>0</v>
      </c>
      <c r="AV62" s="28">
        <f t="shared" ca="1" si="36"/>
        <v>0</v>
      </c>
      <c r="AW62" s="124">
        <f t="shared" si="6"/>
        <v>39</v>
      </c>
      <c r="AX62" s="28">
        <f t="shared" ca="1" si="7"/>
        <v>742.17</v>
      </c>
      <c r="AY62" s="39">
        <f t="shared" ca="1" si="8"/>
        <v>0</v>
      </c>
      <c r="BA62" s="97">
        <f t="shared" si="9"/>
        <v>0</v>
      </c>
      <c r="BB62" s="98" t="str">
        <f t="shared" si="40"/>
        <v>NÃO MEDIDO</v>
      </c>
    </row>
    <row r="63" spans="1:54" ht="60" customHeight="1">
      <c r="A63" s="78" t="s">
        <v>108</v>
      </c>
      <c r="B63" s="78"/>
      <c r="C63" s="31" t="s">
        <v>1121</v>
      </c>
      <c r="D63" s="32" t="s">
        <v>1122</v>
      </c>
      <c r="E63" s="26" t="s">
        <v>40</v>
      </c>
      <c r="F63" s="33">
        <v>15</v>
      </c>
      <c r="G63" s="27"/>
      <c r="H63" s="33">
        <f t="shared" si="11"/>
        <v>15</v>
      </c>
      <c r="I63" s="68">
        <v>28.02</v>
      </c>
      <c r="J63" s="34">
        <f t="shared" si="10"/>
        <v>420.3</v>
      </c>
      <c r="K63" s="35"/>
      <c r="L63" s="36">
        <f t="shared" si="37"/>
        <v>0</v>
      </c>
      <c r="M63" s="37"/>
      <c r="N63" s="37">
        <f t="shared" si="12"/>
        <v>0</v>
      </c>
      <c r="O63" s="37">
        <f t="shared" si="13"/>
        <v>0</v>
      </c>
      <c r="P63" s="37"/>
      <c r="Q63" s="37">
        <f t="shared" si="14"/>
        <v>0</v>
      </c>
      <c r="R63" s="37">
        <f t="shared" si="15"/>
        <v>0</v>
      </c>
      <c r="S63" s="37"/>
      <c r="T63" s="37">
        <f t="shared" si="16"/>
        <v>0</v>
      </c>
      <c r="U63" s="37">
        <f t="shared" si="17"/>
        <v>0</v>
      </c>
      <c r="V63" s="37"/>
      <c r="W63" s="37">
        <f t="shared" si="18"/>
        <v>0</v>
      </c>
      <c r="X63" s="37">
        <f t="shared" si="19"/>
        <v>0</v>
      </c>
      <c r="Y63" s="37"/>
      <c r="Z63" s="37">
        <f t="shared" si="20"/>
        <v>0</v>
      </c>
      <c r="AA63" s="37">
        <f t="shared" si="21"/>
        <v>0</v>
      </c>
      <c r="AB63" s="37"/>
      <c r="AC63" s="37">
        <f t="shared" si="22"/>
        <v>0</v>
      </c>
      <c r="AD63" s="37">
        <f t="shared" si="23"/>
        <v>0</v>
      </c>
      <c r="AE63" s="37"/>
      <c r="AF63" s="37">
        <f t="shared" si="24"/>
        <v>0</v>
      </c>
      <c r="AG63" s="37">
        <f t="shared" si="25"/>
        <v>0</v>
      </c>
      <c r="AH63" s="37"/>
      <c r="AI63" s="37">
        <f t="shared" si="26"/>
        <v>0</v>
      </c>
      <c r="AJ63" s="37">
        <f t="shared" si="27"/>
        <v>0</v>
      </c>
      <c r="AK63" s="37"/>
      <c r="AL63" s="37">
        <f t="shared" si="28"/>
        <v>0</v>
      </c>
      <c r="AM63" s="37">
        <f t="shared" si="29"/>
        <v>0</v>
      </c>
      <c r="AN63" s="37"/>
      <c r="AO63" s="37">
        <f t="shared" si="30"/>
        <v>0</v>
      </c>
      <c r="AP63" s="37">
        <f t="shared" si="31"/>
        <v>0</v>
      </c>
      <c r="AQ63" s="37"/>
      <c r="AR63" s="37">
        <f t="shared" si="32"/>
        <v>0</v>
      </c>
      <c r="AS63" s="37">
        <f t="shared" si="33"/>
        <v>0</v>
      </c>
      <c r="AT63" s="38">
        <f t="shared" si="34"/>
        <v>0</v>
      </c>
      <c r="AU63" s="29">
        <f t="shared" ca="1" si="35"/>
        <v>0</v>
      </c>
      <c r="AV63" s="28">
        <f t="shared" ca="1" si="36"/>
        <v>0</v>
      </c>
      <c r="AW63" s="124">
        <f t="shared" si="6"/>
        <v>15</v>
      </c>
      <c r="AX63" s="28">
        <f t="shared" ca="1" si="7"/>
        <v>420.3</v>
      </c>
      <c r="AY63" s="39">
        <f t="shared" ca="1" si="8"/>
        <v>0</v>
      </c>
      <c r="BA63" s="97">
        <f t="shared" si="9"/>
        <v>0</v>
      </c>
      <c r="BB63" s="98" t="str">
        <f t="shared" si="40"/>
        <v>NÃO MEDIDO</v>
      </c>
    </row>
    <row r="64" spans="1:54" ht="30" customHeight="1">
      <c r="A64" s="78" t="s">
        <v>108</v>
      </c>
      <c r="B64" s="78"/>
      <c r="C64" s="31" t="s">
        <v>1123</v>
      </c>
      <c r="D64" s="32" t="s">
        <v>1124</v>
      </c>
      <c r="E64" s="26" t="s">
        <v>40</v>
      </c>
      <c r="F64" s="33">
        <v>1</v>
      </c>
      <c r="G64" s="27"/>
      <c r="H64" s="33">
        <f t="shared" si="11"/>
        <v>1</v>
      </c>
      <c r="I64" s="68">
        <v>6</v>
      </c>
      <c r="J64" s="34">
        <f t="shared" si="10"/>
        <v>6</v>
      </c>
      <c r="K64" s="35"/>
      <c r="L64" s="36">
        <f t="shared" si="37"/>
        <v>0</v>
      </c>
      <c r="M64" s="37"/>
      <c r="N64" s="37">
        <f t="shared" si="12"/>
        <v>0</v>
      </c>
      <c r="O64" s="37">
        <f t="shared" si="13"/>
        <v>0</v>
      </c>
      <c r="P64" s="37"/>
      <c r="Q64" s="37">
        <f t="shared" si="14"/>
        <v>0</v>
      </c>
      <c r="R64" s="37">
        <f t="shared" si="15"/>
        <v>0</v>
      </c>
      <c r="S64" s="37"/>
      <c r="T64" s="37">
        <f t="shared" si="16"/>
        <v>0</v>
      </c>
      <c r="U64" s="37">
        <f t="shared" si="17"/>
        <v>0</v>
      </c>
      <c r="V64" s="37"/>
      <c r="W64" s="37">
        <f t="shared" si="18"/>
        <v>0</v>
      </c>
      <c r="X64" s="37">
        <f t="shared" si="19"/>
        <v>0</v>
      </c>
      <c r="Y64" s="37"/>
      <c r="Z64" s="37">
        <f t="shared" si="20"/>
        <v>0</v>
      </c>
      <c r="AA64" s="37">
        <f t="shared" si="21"/>
        <v>0</v>
      </c>
      <c r="AB64" s="37"/>
      <c r="AC64" s="37">
        <f t="shared" si="22"/>
        <v>0</v>
      </c>
      <c r="AD64" s="37">
        <f t="shared" si="23"/>
        <v>0</v>
      </c>
      <c r="AE64" s="37"/>
      <c r="AF64" s="37">
        <f t="shared" si="24"/>
        <v>0</v>
      </c>
      <c r="AG64" s="37">
        <f t="shared" si="25"/>
        <v>0</v>
      </c>
      <c r="AH64" s="37"/>
      <c r="AI64" s="37">
        <f t="shared" si="26"/>
        <v>0</v>
      </c>
      <c r="AJ64" s="37">
        <f t="shared" si="27"/>
        <v>0</v>
      </c>
      <c r="AK64" s="37"/>
      <c r="AL64" s="37">
        <f t="shared" si="28"/>
        <v>0</v>
      </c>
      <c r="AM64" s="37">
        <f t="shared" si="29"/>
        <v>0</v>
      </c>
      <c r="AN64" s="37"/>
      <c r="AO64" s="37">
        <f t="shared" si="30"/>
        <v>0</v>
      </c>
      <c r="AP64" s="37">
        <f t="shared" si="31"/>
        <v>0</v>
      </c>
      <c r="AQ64" s="37"/>
      <c r="AR64" s="37">
        <f t="shared" si="32"/>
        <v>0</v>
      </c>
      <c r="AS64" s="37">
        <f t="shared" si="33"/>
        <v>0</v>
      </c>
      <c r="AT64" s="38">
        <f t="shared" si="34"/>
        <v>0</v>
      </c>
      <c r="AU64" s="29">
        <f t="shared" ca="1" si="35"/>
        <v>0</v>
      </c>
      <c r="AV64" s="28">
        <f t="shared" ca="1" si="36"/>
        <v>0</v>
      </c>
      <c r="AW64" s="124">
        <f t="shared" si="6"/>
        <v>1</v>
      </c>
      <c r="AX64" s="28">
        <f t="shared" ca="1" si="7"/>
        <v>6</v>
      </c>
      <c r="AY64" s="39">
        <f t="shared" ca="1" si="8"/>
        <v>0</v>
      </c>
      <c r="BA64" s="97">
        <f t="shared" si="9"/>
        <v>0</v>
      </c>
      <c r="BB64" s="98" t="str">
        <f t="shared" si="40"/>
        <v>NÃO MEDIDO</v>
      </c>
    </row>
    <row r="65" spans="1:54" ht="30" customHeight="1">
      <c r="A65" s="78" t="s">
        <v>108</v>
      </c>
      <c r="B65" s="78"/>
      <c r="C65" s="31" t="s">
        <v>1125</v>
      </c>
      <c r="D65" s="32" t="s">
        <v>1126</v>
      </c>
      <c r="E65" s="26" t="s">
        <v>40</v>
      </c>
      <c r="F65" s="33">
        <v>1</v>
      </c>
      <c r="G65" s="27"/>
      <c r="H65" s="33">
        <f t="shared" si="11"/>
        <v>1</v>
      </c>
      <c r="I65" s="68">
        <v>3.9</v>
      </c>
      <c r="J65" s="34">
        <f t="shared" si="10"/>
        <v>3.9</v>
      </c>
      <c r="K65" s="35"/>
      <c r="L65" s="36">
        <f t="shared" si="37"/>
        <v>0</v>
      </c>
      <c r="M65" s="37"/>
      <c r="N65" s="37">
        <f t="shared" si="12"/>
        <v>0</v>
      </c>
      <c r="O65" s="37">
        <f t="shared" si="13"/>
        <v>0</v>
      </c>
      <c r="P65" s="37"/>
      <c r="Q65" s="37">
        <f t="shared" si="14"/>
        <v>0</v>
      </c>
      <c r="R65" s="37">
        <f t="shared" si="15"/>
        <v>0</v>
      </c>
      <c r="S65" s="37"/>
      <c r="T65" s="37">
        <f t="shared" si="16"/>
        <v>0</v>
      </c>
      <c r="U65" s="37">
        <f t="shared" si="17"/>
        <v>0</v>
      </c>
      <c r="V65" s="37"/>
      <c r="W65" s="37">
        <f t="shared" si="18"/>
        <v>0</v>
      </c>
      <c r="X65" s="37">
        <f t="shared" si="19"/>
        <v>0</v>
      </c>
      <c r="Y65" s="37"/>
      <c r="Z65" s="37">
        <f t="shared" si="20"/>
        <v>0</v>
      </c>
      <c r="AA65" s="37">
        <f t="shared" si="21"/>
        <v>0</v>
      </c>
      <c r="AB65" s="37"/>
      <c r="AC65" s="37">
        <f t="shared" si="22"/>
        <v>0</v>
      </c>
      <c r="AD65" s="37">
        <f t="shared" si="23"/>
        <v>0</v>
      </c>
      <c r="AE65" s="37"/>
      <c r="AF65" s="37">
        <f t="shared" si="24"/>
        <v>0</v>
      </c>
      <c r="AG65" s="37">
        <f t="shared" si="25"/>
        <v>0</v>
      </c>
      <c r="AH65" s="37"/>
      <c r="AI65" s="37">
        <f t="shared" si="26"/>
        <v>0</v>
      </c>
      <c r="AJ65" s="37">
        <f t="shared" si="27"/>
        <v>0</v>
      </c>
      <c r="AK65" s="37"/>
      <c r="AL65" s="37">
        <f t="shared" si="28"/>
        <v>0</v>
      </c>
      <c r="AM65" s="37">
        <f t="shared" si="29"/>
        <v>0</v>
      </c>
      <c r="AN65" s="37"/>
      <c r="AO65" s="37">
        <f t="shared" si="30"/>
        <v>0</v>
      </c>
      <c r="AP65" s="37">
        <f t="shared" si="31"/>
        <v>0</v>
      </c>
      <c r="AQ65" s="37"/>
      <c r="AR65" s="37">
        <f t="shared" si="32"/>
        <v>0</v>
      </c>
      <c r="AS65" s="37">
        <f t="shared" si="33"/>
        <v>0</v>
      </c>
      <c r="AT65" s="38">
        <f t="shared" si="34"/>
        <v>0</v>
      </c>
      <c r="AU65" s="29">
        <f t="shared" ca="1" si="35"/>
        <v>0</v>
      </c>
      <c r="AV65" s="28">
        <f t="shared" ca="1" si="36"/>
        <v>0</v>
      </c>
      <c r="AW65" s="124">
        <f t="shared" si="6"/>
        <v>1</v>
      </c>
      <c r="AX65" s="28">
        <f t="shared" ca="1" si="7"/>
        <v>3.9</v>
      </c>
      <c r="AY65" s="39">
        <f t="shared" ca="1" si="8"/>
        <v>0</v>
      </c>
      <c r="BA65" s="97">
        <f t="shared" si="9"/>
        <v>0</v>
      </c>
      <c r="BB65" s="98" t="str">
        <f t="shared" si="40"/>
        <v>NÃO MEDIDO</v>
      </c>
    </row>
    <row r="66" spans="1:54" ht="60" customHeight="1">
      <c r="A66" s="78" t="s">
        <v>108</v>
      </c>
      <c r="B66" s="78"/>
      <c r="C66" s="31" t="s">
        <v>1127</v>
      </c>
      <c r="D66" s="32" t="s">
        <v>1128</v>
      </c>
      <c r="E66" s="26" t="s">
        <v>48</v>
      </c>
      <c r="F66" s="33">
        <v>100</v>
      </c>
      <c r="G66" s="27"/>
      <c r="H66" s="33">
        <f t="shared" si="11"/>
        <v>100</v>
      </c>
      <c r="I66" s="68">
        <v>1.69</v>
      </c>
      <c r="J66" s="34">
        <f t="shared" si="10"/>
        <v>169</v>
      </c>
      <c r="K66" s="35"/>
      <c r="L66" s="36">
        <f t="shared" si="37"/>
        <v>0</v>
      </c>
      <c r="M66" s="37"/>
      <c r="N66" s="37">
        <f t="shared" si="12"/>
        <v>0</v>
      </c>
      <c r="O66" s="37">
        <f t="shared" si="13"/>
        <v>0</v>
      </c>
      <c r="P66" s="37"/>
      <c r="Q66" s="37">
        <f t="shared" si="14"/>
        <v>0</v>
      </c>
      <c r="R66" s="37">
        <f t="shared" si="15"/>
        <v>0</v>
      </c>
      <c r="S66" s="37"/>
      <c r="T66" s="37">
        <f t="shared" si="16"/>
        <v>0</v>
      </c>
      <c r="U66" s="37">
        <f t="shared" si="17"/>
        <v>0</v>
      </c>
      <c r="V66" s="37"/>
      <c r="W66" s="37">
        <f t="shared" si="18"/>
        <v>0</v>
      </c>
      <c r="X66" s="37">
        <f t="shared" si="19"/>
        <v>0</v>
      </c>
      <c r="Y66" s="37"/>
      <c r="Z66" s="37">
        <f t="shared" si="20"/>
        <v>0</v>
      </c>
      <c r="AA66" s="37">
        <f t="shared" si="21"/>
        <v>0</v>
      </c>
      <c r="AB66" s="37"/>
      <c r="AC66" s="37">
        <f t="shared" si="22"/>
        <v>0</v>
      </c>
      <c r="AD66" s="37">
        <f t="shared" si="23"/>
        <v>0</v>
      </c>
      <c r="AE66" s="37"/>
      <c r="AF66" s="37">
        <f t="shared" si="24"/>
        <v>0</v>
      </c>
      <c r="AG66" s="37">
        <f t="shared" si="25"/>
        <v>0</v>
      </c>
      <c r="AH66" s="37"/>
      <c r="AI66" s="37">
        <f t="shared" si="26"/>
        <v>0</v>
      </c>
      <c r="AJ66" s="37">
        <f t="shared" si="27"/>
        <v>0</v>
      </c>
      <c r="AK66" s="37"/>
      <c r="AL66" s="37">
        <f t="shared" si="28"/>
        <v>0</v>
      </c>
      <c r="AM66" s="37">
        <f t="shared" si="29"/>
        <v>0</v>
      </c>
      <c r="AN66" s="37"/>
      <c r="AO66" s="37">
        <f t="shared" si="30"/>
        <v>0</v>
      </c>
      <c r="AP66" s="37">
        <f t="shared" si="31"/>
        <v>0</v>
      </c>
      <c r="AQ66" s="37"/>
      <c r="AR66" s="37">
        <f t="shared" si="32"/>
        <v>0</v>
      </c>
      <c r="AS66" s="37">
        <f t="shared" si="33"/>
        <v>0</v>
      </c>
      <c r="AT66" s="38">
        <f t="shared" si="34"/>
        <v>0</v>
      </c>
      <c r="AU66" s="29">
        <f t="shared" ca="1" si="35"/>
        <v>0</v>
      </c>
      <c r="AV66" s="28">
        <f t="shared" ca="1" si="36"/>
        <v>0</v>
      </c>
      <c r="AW66" s="124">
        <f t="shared" si="6"/>
        <v>100</v>
      </c>
      <c r="AX66" s="28">
        <f t="shared" ca="1" si="7"/>
        <v>169</v>
      </c>
      <c r="AY66" s="39">
        <f t="shared" ca="1" si="8"/>
        <v>0</v>
      </c>
      <c r="BA66" s="97">
        <f t="shared" si="9"/>
        <v>0</v>
      </c>
      <c r="BB66" s="98" t="str">
        <f t="shared" si="40"/>
        <v>NÃO MEDIDO</v>
      </c>
    </row>
    <row r="67" spans="1:54" ht="30" customHeight="1">
      <c r="A67" s="78" t="s">
        <v>108</v>
      </c>
      <c r="B67" s="78"/>
      <c r="C67" s="31" t="s">
        <v>132</v>
      </c>
      <c r="D67" s="32" t="s">
        <v>1129</v>
      </c>
      <c r="E67" s="26" t="s">
        <v>62</v>
      </c>
      <c r="F67" s="33">
        <v>0.45</v>
      </c>
      <c r="G67" s="27"/>
      <c r="H67" s="33">
        <f t="shared" si="11"/>
        <v>0.45</v>
      </c>
      <c r="I67" s="68">
        <v>36.53</v>
      </c>
      <c r="J67" s="34">
        <f t="shared" si="10"/>
        <v>16.440000000000001</v>
      </c>
      <c r="K67" s="35"/>
      <c r="L67" s="36">
        <f t="shared" si="37"/>
        <v>0</v>
      </c>
      <c r="M67" s="37"/>
      <c r="N67" s="37">
        <f t="shared" si="12"/>
        <v>0</v>
      </c>
      <c r="O67" s="37">
        <f t="shared" si="13"/>
        <v>0</v>
      </c>
      <c r="P67" s="37"/>
      <c r="Q67" s="37">
        <f t="shared" si="14"/>
        <v>0</v>
      </c>
      <c r="R67" s="37">
        <f t="shared" si="15"/>
        <v>0</v>
      </c>
      <c r="S67" s="37"/>
      <c r="T67" s="37">
        <f t="shared" si="16"/>
        <v>0</v>
      </c>
      <c r="U67" s="37">
        <f t="shared" si="17"/>
        <v>0</v>
      </c>
      <c r="V67" s="37"/>
      <c r="W67" s="37">
        <f t="shared" si="18"/>
        <v>0</v>
      </c>
      <c r="X67" s="37">
        <f t="shared" si="19"/>
        <v>0</v>
      </c>
      <c r="Y67" s="37"/>
      <c r="Z67" s="37">
        <f t="shared" si="20"/>
        <v>0</v>
      </c>
      <c r="AA67" s="37">
        <f t="shared" si="21"/>
        <v>0</v>
      </c>
      <c r="AB67" s="37"/>
      <c r="AC67" s="37">
        <f t="shared" si="22"/>
        <v>0</v>
      </c>
      <c r="AD67" s="37">
        <f t="shared" si="23"/>
        <v>0</v>
      </c>
      <c r="AE67" s="37"/>
      <c r="AF67" s="37">
        <f t="shared" si="24"/>
        <v>0</v>
      </c>
      <c r="AG67" s="37">
        <f t="shared" si="25"/>
        <v>0</v>
      </c>
      <c r="AH67" s="37"/>
      <c r="AI67" s="37">
        <f t="shared" si="26"/>
        <v>0</v>
      </c>
      <c r="AJ67" s="37">
        <f t="shared" si="27"/>
        <v>0</v>
      </c>
      <c r="AK67" s="37"/>
      <c r="AL67" s="37">
        <f t="shared" si="28"/>
        <v>0</v>
      </c>
      <c r="AM67" s="37">
        <f t="shared" si="29"/>
        <v>0</v>
      </c>
      <c r="AN67" s="37"/>
      <c r="AO67" s="37">
        <f t="shared" si="30"/>
        <v>0</v>
      </c>
      <c r="AP67" s="37">
        <f t="shared" si="31"/>
        <v>0</v>
      </c>
      <c r="AQ67" s="37"/>
      <c r="AR67" s="37">
        <f t="shared" si="32"/>
        <v>0</v>
      </c>
      <c r="AS67" s="37">
        <f t="shared" si="33"/>
        <v>0</v>
      </c>
      <c r="AT67" s="38">
        <f t="shared" si="34"/>
        <v>0</v>
      </c>
      <c r="AU67" s="29">
        <f t="shared" ca="1" si="35"/>
        <v>0</v>
      </c>
      <c r="AV67" s="28">
        <f t="shared" ca="1" si="36"/>
        <v>0</v>
      </c>
      <c r="AW67" s="124">
        <f t="shared" si="6"/>
        <v>0.45</v>
      </c>
      <c r="AX67" s="28">
        <f t="shared" ca="1" si="7"/>
        <v>16.440000000000001</v>
      </c>
      <c r="AY67" s="39">
        <f t="shared" ca="1" si="8"/>
        <v>0</v>
      </c>
      <c r="BA67" s="97">
        <f t="shared" si="9"/>
        <v>0</v>
      </c>
      <c r="BB67" s="98" t="str">
        <f t="shared" si="40"/>
        <v>NÃO MEDIDO</v>
      </c>
    </row>
    <row r="68" spans="1:54" ht="30" customHeight="1">
      <c r="A68" s="78" t="s">
        <v>108</v>
      </c>
      <c r="B68" s="78"/>
      <c r="C68" s="31" t="s">
        <v>1130</v>
      </c>
      <c r="D68" s="32" t="s">
        <v>1131</v>
      </c>
      <c r="E68" s="26" t="s">
        <v>40</v>
      </c>
      <c r="F68" s="33">
        <v>30</v>
      </c>
      <c r="G68" s="27"/>
      <c r="H68" s="33">
        <f t="shared" si="11"/>
        <v>30</v>
      </c>
      <c r="I68" s="68">
        <v>2.82</v>
      </c>
      <c r="J68" s="34">
        <f t="shared" si="10"/>
        <v>84.6</v>
      </c>
      <c r="K68" s="35"/>
      <c r="L68" s="36">
        <f t="shared" si="37"/>
        <v>0</v>
      </c>
      <c r="M68" s="37"/>
      <c r="N68" s="37">
        <f t="shared" si="12"/>
        <v>0</v>
      </c>
      <c r="O68" s="37">
        <f t="shared" si="13"/>
        <v>0</v>
      </c>
      <c r="P68" s="37"/>
      <c r="Q68" s="37">
        <f t="shared" si="14"/>
        <v>0</v>
      </c>
      <c r="R68" s="37">
        <f t="shared" si="15"/>
        <v>0</v>
      </c>
      <c r="S68" s="37"/>
      <c r="T68" s="37">
        <f t="shared" si="16"/>
        <v>0</v>
      </c>
      <c r="U68" s="37">
        <f t="shared" si="17"/>
        <v>0</v>
      </c>
      <c r="V68" s="37"/>
      <c r="W68" s="37">
        <f t="shared" si="18"/>
        <v>0</v>
      </c>
      <c r="X68" s="37">
        <f t="shared" si="19"/>
        <v>0</v>
      </c>
      <c r="Y68" s="37"/>
      <c r="Z68" s="37">
        <f t="shared" si="20"/>
        <v>0</v>
      </c>
      <c r="AA68" s="37">
        <f t="shared" si="21"/>
        <v>0</v>
      </c>
      <c r="AB68" s="37"/>
      <c r="AC68" s="37">
        <f t="shared" si="22"/>
        <v>0</v>
      </c>
      <c r="AD68" s="37">
        <f t="shared" si="23"/>
        <v>0</v>
      </c>
      <c r="AE68" s="37"/>
      <c r="AF68" s="37">
        <f t="shared" si="24"/>
        <v>0</v>
      </c>
      <c r="AG68" s="37">
        <f t="shared" si="25"/>
        <v>0</v>
      </c>
      <c r="AH68" s="37"/>
      <c r="AI68" s="37">
        <f t="shared" si="26"/>
        <v>0</v>
      </c>
      <c r="AJ68" s="37">
        <f t="shared" si="27"/>
        <v>0</v>
      </c>
      <c r="AK68" s="37"/>
      <c r="AL68" s="37">
        <f t="shared" si="28"/>
        <v>0</v>
      </c>
      <c r="AM68" s="37">
        <f t="shared" si="29"/>
        <v>0</v>
      </c>
      <c r="AN68" s="37"/>
      <c r="AO68" s="37">
        <f t="shared" si="30"/>
        <v>0</v>
      </c>
      <c r="AP68" s="37">
        <f t="shared" si="31"/>
        <v>0</v>
      </c>
      <c r="AQ68" s="37"/>
      <c r="AR68" s="37">
        <f t="shared" si="32"/>
        <v>0</v>
      </c>
      <c r="AS68" s="37">
        <f t="shared" si="33"/>
        <v>0</v>
      </c>
      <c r="AT68" s="38">
        <f t="shared" si="34"/>
        <v>0</v>
      </c>
      <c r="AU68" s="29">
        <f t="shared" ca="1" si="35"/>
        <v>0</v>
      </c>
      <c r="AV68" s="28">
        <f t="shared" ca="1" si="36"/>
        <v>0</v>
      </c>
      <c r="AW68" s="124">
        <f t="shared" si="6"/>
        <v>30</v>
      </c>
      <c r="AX68" s="28">
        <f t="shared" ca="1" si="7"/>
        <v>84.6</v>
      </c>
      <c r="AY68" s="39">
        <f t="shared" ca="1" si="8"/>
        <v>0</v>
      </c>
      <c r="BA68" s="97">
        <f t="shared" si="9"/>
        <v>0</v>
      </c>
      <c r="BB68" s="98" t="str">
        <f t="shared" si="40"/>
        <v>NÃO MEDIDO</v>
      </c>
    </row>
    <row r="69" spans="1:54" ht="30" customHeight="1">
      <c r="A69" s="78" t="s">
        <v>109</v>
      </c>
      <c r="B69" s="78"/>
      <c r="C69" s="31">
        <v>20700</v>
      </c>
      <c r="D69" s="32" t="s">
        <v>95</v>
      </c>
      <c r="E69" s="26"/>
      <c r="F69" s="33"/>
      <c r="G69" s="27"/>
      <c r="H69" s="33">
        <f t="shared" si="11"/>
        <v>0</v>
      </c>
      <c r="I69" s="68"/>
      <c r="J69" s="34">
        <f t="shared" si="10"/>
        <v>0</v>
      </c>
      <c r="K69" s="35"/>
      <c r="L69" s="36">
        <f t="shared" si="37"/>
        <v>0</v>
      </c>
      <c r="M69" s="37"/>
      <c r="N69" s="37">
        <f t="shared" si="12"/>
        <v>0</v>
      </c>
      <c r="O69" s="37">
        <f t="shared" si="13"/>
        <v>0</v>
      </c>
      <c r="P69" s="37"/>
      <c r="Q69" s="37">
        <f t="shared" si="14"/>
        <v>0</v>
      </c>
      <c r="R69" s="37">
        <f t="shared" si="15"/>
        <v>0</v>
      </c>
      <c r="S69" s="37"/>
      <c r="T69" s="37">
        <f t="shared" si="16"/>
        <v>0</v>
      </c>
      <c r="U69" s="37">
        <f t="shared" si="17"/>
        <v>0</v>
      </c>
      <c r="V69" s="37"/>
      <c r="W69" s="37">
        <f t="shared" si="18"/>
        <v>0</v>
      </c>
      <c r="X69" s="37">
        <f t="shared" si="19"/>
        <v>0</v>
      </c>
      <c r="Y69" s="37"/>
      <c r="Z69" s="37">
        <f t="shared" si="20"/>
        <v>0</v>
      </c>
      <c r="AA69" s="37">
        <f t="shared" si="21"/>
        <v>0</v>
      </c>
      <c r="AB69" s="37"/>
      <c r="AC69" s="37">
        <f t="shared" si="22"/>
        <v>0</v>
      </c>
      <c r="AD69" s="37">
        <f t="shared" si="23"/>
        <v>0</v>
      </c>
      <c r="AE69" s="37"/>
      <c r="AF69" s="37">
        <f t="shared" si="24"/>
        <v>0</v>
      </c>
      <c r="AG69" s="37">
        <f t="shared" si="25"/>
        <v>0</v>
      </c>
      <c r="AH69" s="37"/>
      <c r="AI69" s="37">
        <f t="shared" si="26"/>
        <v>0</v>
      </c>
      <c r="AJ69" s="37">
        <f t="shared" si="27"/>
        <v>0</v>
      </c>
      <c r="AK69" s="37"/>
      <c r="AL69" s="37">
        <f t="shared" si="28"/>
        <v>0</v>
      </c>
      <c r="AM69" s="37">
        <f t="shared" si="29"/>
        <v>0</v>
      </c>
      <c r="AN69" s="37"/>
      <c r="AO69" s="37">
        <f t="shared" si="30"/>
        <v>0</v>
      </c>
      <c r="AP69" s="37">
        <f t="shared" si="31"/>
        <v>0</v>
      </c>
      <c r="AQ69" s="37"/>
      <c r="AR69" s="37">
        <f t="shared" si="32"/>
        <v>0</v>
      </c>
      <c r="AS69" s="37">
        <f t="shared" si="33"/>
        <v>0</v>
      </c>
      <c r="AT69" s="38">
        <f t="shared" si="34"/>
        <v>0</v>
      </c>
      <c r="AU69" s="29">
        <f t="shared" ca="1" si="35"/>
        <v>0</v>
      </c>
      <c r="AV69" s="28">
        <f t="shared" ca="1" si="36"/>
        <v>0</v>
      </c>
      <c r="AW69" s="124">
        <f t="shared" si="6"/>
        <v>0</v>
      </c>
      <c r="AX69" s="28">
        <f t="shared" ca="1" si="7"/>
        <v>0</v>
      </c>
      <c r="AY69" s="39">
        <f t="shared" ca="1" si="8"/>
        <v>0</v>
      </c>
      <c r="BA69" s="97">
        <f t="shared" si="9"/>
        <v>0</v>
      </c>
      <c r="BB69" s="96" t="str">
        <f>IF(COUNTIF(BB70:BB126,"MEDIDO")&gt;0,"MEDIDO","NÃO MEDIDO")</f>
        <v>NÃO MEDIDO</v>
      </c>
    </row>
    <row r="70" spans="1:54" ht="30" customHeight="1">
      <c r="A70" s="78" t="s">
        <v>108</v>
      </c>
      <c r="B70" s="78"/>
      <c r="C70" s="31" t="s">
        <v>1132</v>
      </c>
      <c r="D70" s="32" t="s">
        <v>1133</v>
      </c>
      <c r="E70" s="26" t="s">
        <v>48</v>
      </c>
      <c r="F70" s="33">
        <v>10</v>
      </c>
      <c r="G70" s="27"/>
      <c r="H70" s="33">
        <f t="shared" si="11"/>
        <v>10</v>
      </c>
      <c r="I70" s="68">
        <v>4.78</v>
      </c>
      <c r="J70" s="34">
        <f t="shared" si="10"/>
        <v>47.8</v>
      </c>
      <c r="K70" s="35"/>
      <c r="L70" s="36">
        <f t="shared" si="37"/>
        <v>0</v>
      </c>
      <c r="M70" s="37"/>
      <c r="N70" s="37">
        <f t="shared" si="12"/>
        <v>0</v>
      </c>
      <c r="O70" s="37">
        <f t="shared" si="13"/>
        <v>0</v>
      </c>
      <c r="P70" s="37"/>
      <c r="Q70" s="37">
        <f t="shared" si="14"/>
        <v>0</v>
      </c>
      <c r="R70" s="37">
        <f t="shared" si="15"/>
        <v>0</v>
      </c>
      <c r="S70" s="37"/>
      <c r="T70" s="37">
        <f t="shared" si="16"/>
        <v>0</v>
      </c>
      <c r="U70" s="37">
        <f t="shared" si="17"/>
        <v>0</v>
      </c>
      <c r="V70" s="37"/>
      <c r="W70" s="37">
        <f t="shared" si="18"/>
        <v>0</v>
      </c>
      <c r="X70" s="37">
        <f t="shared" si="19"/>
        <v>0</v>
      </c>
      <c r="Y70" s="37"/>
      <c r="Z70" s="37">
        <f t="shared" si="20"/>
        <v>0</v>
      </c>
      <c r="AA70" s="37">
        <f t="shared" si="21"/>
        <v>0</v>
      </c>
      <c r="AB70" s="37"/>
      <c r="AC70" s="37">
        <f t="shared" si="22"/>
        <v>0</v>
      </c>
      <c r="AD70" s="37">
        <f t="shared" si="23"/>
        <v>0</v>
      </c>
      <c r="AE70" s="37"/>
      <c r="AF70" s="37">
        <f t="shared" si="24"/>
        <v>0</v>
      </c>
      <c r="AG70" s="37">
        <f t="shared" si="25"/>
        <v>0</v>
      </c>
      <c r="AH70" s="37"/>
      <c r="AI70" s="37">
        <f t="shared" si="26"/>
        <v>0</v>
      </c>
      <c r="AJ70" s="37">
        <f t="shared" si="27"/>
        <v>0</v>
      </c>
      <c r="AK70" s="37"/>
      <c r="AL70" s="37">
        <f t="shared" si="28"/>
        <v>0</v>
      </c>
      <c r="AM70" s="37">
        <f t="shared" si="29"/>
        <v>0</v>
      </c>
      <c r="AN70" s="37"/>
      <c r="AO70" s="37">
        <f t="shared" si="30"/>
        <v>0</v>
      </c>
      <c r="AP70" s="37">
        <f t="shared" si="31"/>
        <v>0</v>
      </c>
      <c r="AQ70" s="37"/>
      <c r="AR70" s="37">
        <f t="shared" si="32"/>
        <v>0</v>
      </c>
      <c r="AS70" s="37">
        <f t="shared" si="33"/>
        <v>0</v>
      </c>
      <c r="AT70" s="38">
        <f t="shared" si="34"/>
        <v>0</v>
      </c>
      <c r="AU70" s="29">
        <f t="shared" ca="1" si="35"/>
        <v>0</v>
      </c>
      <c r="AV70" s="28">
        <f t="shared" ca="1" si="36"/>
        <v>0</v>
      </c>
      <c r="AW70" s="124">
        <f t="shared" si="6"/>
        <v>10</v>
      </c>
      <c r="AX70" s="28">
        <f t="shared" ca="1" si="7"/>
        <v>47.8</v>
      </c>
      <c r="AY70" s="39">
        <f t="shared" ca="1" si="8"/>
        <v>0</v>
      </c>
      <c r="BA70" s="97">
        <f t="shared" si="9"/>
        <v>0</v>
      </c>
      <c r="BB70" s="98" t="str">
        <f t="shared" ref="BB70:BB126" si="41">IF(BA70&lt;&gt;0,"MEDIDO","NÃO MEDIDO")</f>
        <v>NÃO MEDIDO</v>
      </c>
    </row>
    <row r="71" spans="1:54" ht="60" customHeight="1">
      <c r="A71" s="78" t="s">
        <v>108</v>
      </c>
      <c r="B71" s="78"/>
      <c r="C71" s="31" t="s">
        <v>1134</v>
      </c>
      <c r="D71" s="32" t="s">
        <v>1135</v>
      </c>
      <c r="E71" s="26" t="s">
        <v>40</v>
      </c>
      <c r="F71" s="33">
        <v>3</v>
      </c>
      <c r="G71" s="27"/>
      <c r="H71" s="33">
        <f t="shared" si="11"/>
        <v>3</v>
      </c>
      <c r="I71" s="68">
        <v>51.98</v>
      </c>
      <c r="J71" s="34">
        <f t="shared" si="10"/>
        <v>155.94</v>
      </c>
      <c r="K71" s="35"/>
      <c r="L71" s="36">
        <f t="shared" si="37"/>
        <v>0</v>
      </c>
      <c r="M71" s="37"/>
      <c r="N71" s="37">
        <f t="shared" si="12"/>
        <v>0</v>
      </c>
      <c r="O71" s="37">
        <f t="shared" si="13"/>
        <v>0</v>
      </c>
      <c r="P71" s="37"/>
      <c r="Q71" s="37">
        <f t="shared" si="14"/>
        <v>0</v>
      </c>
      <c r="R71" s="37">
        <f t="shared" si="15"/>
        <v>0</v>
      </c>
      <c r="S71" s="37"/>
      <c r="T71" s="37">
        <f t="shared" si="16"/>
        <v>0</v>
      </c>
      <c r="U71" s="37">
        <f t="shared" si="17"/>
        <v>0</v>
      </c>
      <c r="V71" s="37"/>
      <c r="W71" s="37">
        <f t="shared" si="18"/>
        <v>0</v>
      </c>
      <c r="X71" s="37">
        <f t="shared" si="19"/>
        <v>0</v>
      </c>
      <c r="Y71" s="37"/>
      <c r="Z71" s="37">
        <f t="shared" si="20"/>
        <v>0</v>
      </c>
      <c r="AA71" s="37">
        <f t="shared" si="21"/>
        <v>0</v>
      </c>
      <c r="AB71" s="37"/>
      <c r="AC71" s="37">
        <f t="shared" si="22"/>
        <v>0</v>
      </c>
      <c r="AD71" s="37">
        <f t="shared" si="23"/>
        <v>0</v>
      </c>
      <c r="AE71" s="37"/>
      <c r="AF71" s="37">
        <f t="shared" si="24"/>
        <v>0</v>
      </c>
      <c r="AG71" s="37">
        <f t="shared" si="25"/>
        <v>0</v>
      </c>
      <c r="AH71" s="37"/>
      <c r="AI71" s="37">
        <f t="shared" si="26"/>
        <v>0</v>
      </c>
      <c r="AJ71" s="37">
        <f t="shared" si="27"/>
        <v>0</v>
      </c>
      <c r="AK71" s="37"/>
      <c r="AL71" s="37">
        <f t="shared" si="28"/>
        <v>0</v>
      </c>
      <c r="AM71" s="37">
        <f t="shared" si="29"/>
        <v>0</v>
      </c>
      <c r="AN71" s="37"/>
      <c r="AO71" s="37">
        <f t="shared" si="30"/>
        <v>0</v>
      </c>
      <c r="AP71" s="37">
        <f t="shared" si="31"/>
        <v>0</v>
      </c>
      <c r="AQ71" s="37"/>
      <c r="AR71" s="37">
        <f t="shared" si="32"/>
        <v>0</v>
      </c>
      <c r="AS71" s="37">
        <f t="shared" si="33"/>
        <v>0</v>
      </c>
      <c r="AT71" s="38">
        <f t="shared" si="34"/>
        <v>0</v>
      </c>
      <c r="AU71" s="29">
        <f t="shared" ca="1" si="35"/>
        <v>0</v>
      </c>
      <c r="AV71" s="28">
        <f t="shared" ca="1" si="36"/>
        <v>0</v>
      </c>
      <c r="AW71" s="124">
        <f t="shared" si="6"/>
        <v>3</v>
      </c>
      <c r="AX71" s="28">
        <f t="shared" ca="1" si="7"/>
        <v>155.94</v>
      </c>
      <c r="AY71" s="39">
        <f t="shared" ca="1" si="8"/>
        <v>0</v>
      </c>
      <c r="BA71" s="97">
        <f t="shared" si="9"/>
        <v>0</v>
      </c>
      <c r="BB71" s="98" t="str">
        <f t="shared" si="41"/>
        <v>NÃO MEDIDO</v>
      </c>
    </row>
    <row r="72" spans="1:54" ht="60" customHeight="1">
      <c r="A72" s="78" t="s">
        <v>108</v>
      </c>
      <c r="B72" s="78"/>
      <c r="C72" s="31" t="s">
        <v>1136</v>
      </c>
      <c r="D72" s="32" t="s">
        <v>1137</v>
      </c>
      <c r="E72" s="26" t="s">
        <v>40</v>
      </c>
      <c r="F72" s="33">
        <v>2</v>
      </c>
      <c r="G72" s="27"/>
      <c r="H72" s="33">
        <f t="shared" si="11"/>
        <v>2</v>
      </c>
      <c r="I72" s="68">
        <v>525.64</v>
      </c>
      <c r="J72" s="34">
        <f t="shared" si="10"/>
        <v>1051.28</v>
      </c>
      <c r="K72" s="35"/>
      <c r="L72" s="36">
        <f t="shared" si="37"/>
        <v>0</v>
      </c>
      <c r="M72" s="37"/>
      <c r="N72" s="37">
        <f t="shared" si="12"/>
        <v>0</v>
      </c>
      <c r="O72" s="37">
        <f t="shared" si="13"/>
        <v>0</v>
      </c>
      <c r="P72" s="37"/>
      <c r="Q72" s="37">
        <f t="shared" si="14"/>
        <v>0</v>
      </c>
      <c r="R72" s="37">
        <f t="shared" si="15"/>
        <v>0</v>
      </c>
      <c r="S72" s="37"/>
      <c r="T72" s="37">
        <f t="shared" si="16"/>
        <v>0</v>
      </c>
      <c r="U72" s="37">
        <f t="shared" si="17"/>
        <v>0</v>
      </c>
      <c r="V72" s="37"/>
      <c r="W72" s="37">
        <f t="shared" si="18"/>
        <v>0</v>
      </c>
      <c r="X72" s="37">
        <f t="shared" si="19"/>
        <v>0</v>
      </c>
      <c r="Y72" s="37"/>
      <c r="Z72" s="37">
        <f t="shared" si="20"/>
        <v>0</v>
      </c>
      <c r="AA72" s="37">
        <f t="shared" si="21"/>
        <v>0</v>
      </c>
      <c r="AB72" s="37"/>
      <c r="AC72" s="37">
        <f t="shared" si="22"/>
        <v>0</v>
      </c>
      <c r="AD72" s="37">
        <f t="shared" si="23"/>
        <v>0</v>
      </c>
      <c r="AE72" s="37"/>
      <c r="AF72" s="37">
        <f t="shared" si="24"/>
        <v>0</v>
      </c>
      <c r="AG72" s="37">
        <f t="shared" si="25"/>
        <v>0</v>
      </c>
      <c r="AH72" s="37"/>
      <c r="AI72" s="37">
        <f t="shared" si="26"/>
        <v>0</v>
      </c>
      <c r="AJ72" s="37">
        <f t="shared" si="27"/>
        <v>0</v>
      </c>
      <c r="AK72" s="37"/>
      <c r="AL72" s="37">
        <f t="shared" si="28"/>
        <v>0</v>
      </c>
      <c r="AM72" s="37">
        <f t="shared" si="29"/>
        <v>0</v>
      </c>
      <c r="AN72" s="37"/>
      <c r="AO72" s="37">
        <f t="shared" si="30"/>
        <v>0</v>
      </c>
      <c r="AP72" s="37">
        <f t="shared" si="31"/>
        <v>0</v>
      </c>
      <c r="AQ72" s="37"/>
      <c r="AR72" s="37">
        <f t="shared" si="32"/>
        <v>0</v>
      </c>
      <c r="AS72" s="37">
        <f t="shared" si="33"/>
        <v>0</v>
      </c>
      <c r="AT72" s="38">
        <f t="shared" si="34"/>
        <v>0</v>
      </c>
      <c r="AU72" s="29">
        <f t="shared" ca="1" si="35"/>
        <v>0</v>
      </c>
      <c r="AV72" s="28">
        <f t="shared" ca="1" si="36"/>
        <v>0</v>
      </c>
      <c r="AW72" s="124">
        <f t="shared" si="6"/>
        <v>2</v>
      </c>
      <c r="AX72" s="28">
        <f t="shared" ca="1" si="7"/>
        <v>1051.28</v>
      </c>
      <c r="AY72" s="39">
        <f t="shared" ca="1" si="8"/>
        <v>0</v>
      </c>
      <c r="BA72" s="97">
        <f t="shared" si="9"/>
        <v>0</v>
      </c>
      <c r="BB72" s="98" t="str">
        <f t="shared" si="41"/>
        <v>NÃO MEDIDO</v>
      </c>
    </row>
    <row r="73" spans="1:54" ht="30" customHeight="1">
      <c r="A73" s="78" t="s">
        <v>108</v>
      </c>
      <c r="B73" s="78"/>
      <c r="C73" s="31" t="s">
        <v>116</v>
      </c>
      <c r="D73" s="32" t="s">
        <v>1138</v>
      </c>
      <c r="E73" s="26" t="s">
        <v>40</v>
      </c>
      <c r="F73" s="33">
        <v>3</v>
      </c>
      <c r="G73" s="27"/>
      <c r="H73" s="33">
        <f t="shared" si="11"/>
        <v>3</v>
      </c>
      <c r="I73" s="68">
        <v>100.91</v>
      </c>
      <c r="J73" s="34">
        <f t="shared" si="10"/>
        <v>302.73</v>
      </c>
      <c r="K73" s="35"/>
      <c r="L73" s="36">
        <f t="shared" si="37"/>
        <v>0</v>
      </c>
      <c r="M73" s="37"/>
      <c r="N73" s="37">
        <f t="shared" si="12"/>
        <v>0</v>
      </c>
      <c r="O73" s="37">
        <f t="shared" si="13"/>
        <v>0</v>
      </c>
      <c r="P73" s="37"/>
      <c r="Q73" s="37">
        <f t="shared" si="14"/>
        <v>0</v>
      </c>
      <c r="R73" s="37">
        <f t="shared" si="15"/>
        <v>0</v>
      </c>
      <c r="S73" s="37"/>
      <c r="T73" s="37">
        <f t="shared" si="16"/>
        <v>0</v>
      </c>
      <c r="U73" s="37">
        <f t="shared" si="17"/>
        <v>0</v>
      </c>
      <c r="V73" s="37"/>
      <c r="W73" s="37">
        <f t="shared" si="18"/>
        <v>0</v>
      </c>
      <c r="X73" s="37">
        <f t="shared" si="19"/>
        <v>0</v>
      </c>
      <c r="Y73" s="37"/>
      <c r="Z73" s="37">
        <f t="shared" si="20"/>
        <v>0</v>
      </c>
      <c r="AA73" s="37">
        <f t="shared" si="21"/>
        <v>0</v>
      </c>
      <c r="AB73" s="37"/>
      <c r="AC73" s="37">
        <f t="shared" si="22"/>
        <v>0</v>
      </c>
      <c r="AD73" s="37">
        <f t="shared" si="23"/>
        <v>0</v>
      </c>
      <c r="AE73" s="37"/>
      <c r="AF73" s="37">
        <f t="shared" si="24"/>
        <v>0</v>
      </c>
      <c r="AG73" s="37">
        <f t="shared" si="25"/>
        <v>0</v>
      </c>
      <c r="AH73" s="37"/>
      <c r="AI73" s="37">
        <f t="shared" si="26"/>
        <v>0</v>
      </c>
      <c r="AJ73" s="37">
        <f t="shared" si="27"/>
        <v>0</v>
      </c>
      <c r="AK73" s="37"/>
      <c r="AL73" s="37">
        <f t="shared" si="28"/>
        <v>0</v>
      </c>
      <c r="AM73" s="37">
        <f t="shared" si="29"/>
        <v>0</v>
      </c>
      <c r="AN73" s="37"/>
      <c r="AO73" s="37">
        <f t="shared" si="30"/>
        <v>0</v>
      </c>
      <c r="AP73" s="37">
        <f t="shared" si="31"/>
        <v>0</v>
      </c>
      <c r="AQ73" s="37"/>
      <c r="AR73" s="37">
        <f t="shared" si="32"/>
        <v>0</v>
      </c>
      <c r="AS73" s="37">
        <f t="shared" si="33"/>
        <v>0</v>
      </c>
      <c r="AT73" s="38">
        <f t="shared" si="34"/>
        <v>0</v>
      </c>
      <c r="AU73" s="29">
        <f t="shared" ca="1" si="35"/>
        <v>0</v>
      </c>
      <c r="AV73" s="28">
        <f t="shared" ca="1" si="36"/>
        <v>0</v>
      </c>
      <c r="AW73" s="124">
        <f t="shared" si="6"/>
        <v>3</v>
      </c>
      <c r="AX73" s="28">
        <f t="shared" ca="1" si="7"/>
        <v>302.73</v>
      </c>
      <c r="AY73" s="39">
        <f t="shared" ca="1" si="8"/>
        <v>0</v>
      </c>
      <c r="BA73" s="97">
        <f t="shared" si="9"/>
        <v>0</v>
      </c>
      <c r="BB73" s="98" t="str">
        <f t="shared" si="41"/>
        <v>NÃO MEDIDO</v>
      </c>
    </row>
    <row r="74" spans="1:54" ht="60" customHeight="1">
      <c r="A74" s="78" t="s">
        <v>108</v>
      </c>
      <c r="B74" s="78"/>
      <c r="C74" s="31" t="s">
        <v>51</v>
      </c>
      <c r="D74" s="32" t="s">
        <v>1139</v>
      </c>
      <c r="E74" s="26" t="s">
        <v>40</v>
      </c>
      <c r="F74" s="33">
        <v>10</v>
      </c>
      <c r="G74" s="27"/>
      <c r="H74" s="33">
        <f t="shared" si="11"/>
        <v>10</v>
      </c>
      <c r="I74" s="68">
        <v>10.29</v>
      </c>
      <c r="J74" s="34">
        <f t="shared" si="10"/>
        <v>102.9</v>
      </c>
      <c r="K74" s="35"/>
      <c r="L74" s="36">
        <f t="shared" si="37"/>
        <v>0</v>
      </c>
      <c r="M74" s="37"/>
      <c r="N74" s="37">
        <f t="shared" si="12"/>
        <v>0</v>
      </c>
      <c r="O74" s="37">
        <f t="shared" si="13"/>
        <v>0</v>
      </c>
      <c r="P74" s="37"/>
      <c r="Q74" s="37">
        <f t="shared" si="14"/>
        <v>0</v>
      </c>
      <c r="R74" s="37">
        <f t="shared" si="15"/>
        <v>0</v>
      </c>
      <c r="S74" s="37"/>
      <c r="T74" s="37">
        <f t="shared" si="16"/>
        <v>0</v>
      </c>
      <c r="U74" s="37">
        <f t="shared" si="17"/>
        <v>0</v>
      </c>
      <c r="V74" s="37"/>
      <c r="W74" s="37">
        <f t="shared" si="18"/>
        <v>0</v>
      </c>
      <c r="X74" s="37">
        <f t="shared" si="19"/>
        <v>0</v>
      </c>
      <c r="Y74" s="37"/>
      <c r="Z74" s="37">
        <f t="shared" si="20"/>
        <v>0</v>
      </c>
      <c r="AA74" s="37">
        <f t="shared" si="21"/>
        <v>0</v>
      </c>
      <c r="AB74" s="37"/>
      <c r="AC74" s="37">
        <f t="shared" si="22"/>
        <v>0</v>
      </c>
      <c r="AD74" s="37">
        <f t="shared" si="23"/>
        <v>0</v>
      </c>
      <c r="AE74" s="37"/>
      <c r="AF74" s="37">
        <f t="shared" si="24"/>
        <v>0</v>
      </c>
      <c r="AG74" s="37">
        <f t="shared" si="25"/>
        <v>0</v>
      </c>
      <c r="AH74" s="37"/>
      <c r="AI74" s="37">
        <f t="shared" si="26"/>
        <v>0</v>
      </c>
      <c r="AJ74" s="37">
        <f t="shared" si="27"/>
        <v>0</v>
      </c>
      <c r="AK74" s="37"/>
      <c r="AL74" s="37">
        <f t="shared" si="28"/>
        <v>0</v>
      </c>
      <c r="AM74" s="37">
        <f t="shared" si="29"/>
        <v>0</v>
      </c>
      <c r="AN74" s="37"/>
      <c r="AO74" s="37">
        <f t="shared" si="30"/>
        <v>0</v>
      </c>
      <c r="AP74" s="37">
        <f t="shared" si="31"/>
        <v>0</v>
      </c>
      <c r="AQ74" s="37"/>
      <c r="AR74" s="37">
        <f t="shared" si="32"/>
        <v>0</v>
      </c>
      <c r="AS74" s="37">
        <f t="shared" si="33"/>
        <v>0</v>
      </c>
      <c r="AT74" s="38">
        <f t="shared" si="34"/>
        <v>0</v>
      </c>
      <c r="AU74" s="29">
        <f t="shared" ca="1" si="35"/>
        <v>0</v>
      </c>
      <c r="AV74" s="28">
        <f t="shared" ca="1" si="36"/>
        <v>0</v>
      </c>
      <c r="AW74" s="124">
        <f t="shared" si="6"/>
        <v>10</v>
      </c>
      <c r="AX74" s="28">
        <f t="shared" ca="1" si="7"/>
        <v>102.9</v>
      </c>
      <c r="AY74" s="39">
        <f t="shared" ca="1" si="8"/>
        <v>0</v>
      </c>
      <c r="BA74" s="97">
        <f t="shared" si="9"/>
        <v>0</v>
      </c>
      <c r="BB74" s="98" t="str">
        <f t="shared" si="41"/>
        <v>NÃO MEDIDO</v>
      </c>
    </row>
    <row r="75" spans="1:54" ht="60" customHeight="1">
      <c r="A75" s="78" t="s">
        <v>108</v>
      </c>
      <c r="B75" s="78"/>
      <c r="C75" s="31" t="s">
        <v>52</v>
      </c>
      <c r="D75" s="32" t="s">
        <v>1140</v>
      </c>
      <c r="E75" s="26" t="s">
        <v>40</v>
      </c>
      <c r="F75" s="33">
        <v>2</v>
      </c>
      <c r="G75" s="27"/>
      <c r="H75" s="33">
        <f t="shared" si="11"/>
        <v>2</v>
      </c>
      <c r="I75" s="68">
        <v>11.74</v>
      </c>
      <c r="J75" s="34">
        <f t="shared" si="10"/>
        <v>23.48</v>
      </c>
      <c r="K75" s="35"/>
      <c r="L75" s="36">
        <f t="shared" si="37"/>
        <v>0</v>
      </c>
      <c r="M75" s="37"/>
      <c r="N75" s="37">
        <f t="shared" si="12"/>
        <v>0</v>
      </c>
      <c r="O75" s="37">
        <f t="shared" si="13"/>
        <v>0</v>
      </c>
      <c r="P75" s="37"/>
      <c r="Q75" s="37">
        <f t="shared" si="14"/>
        <v>0</v>
      </c>
      <c r="R75" s="37">
        <f t="shared" si="15"/>
        <v>0</v>
      </c>
      <c r="S75" s="37"/>
      <c r="T75" s="37">
        <f t="shared" si="16"/>
        <v>0</v>
      </c>
      <c r="U75" s="37">
        <f t="shared" si="17"/>
        <v>0</v>
      </c>
      <c r="V75" s="37"/>
      <c r="W75" s="37">
        <f t="shared" si="18"/>
        <v>0</v>
      </c>
      <c r="X75" s="37">
        <f t="shared" si="19"/>
        <v>0</v>
      </c>
      <c r="Y75" s="37"/>
      <c r="Z75" s="37">
        <f t="shared" si="20"/>
        <v>0</v>
      </c>
      <c r="AA75" s="37">
        <f t="shared" si="21"/>
        <v>0</v>
      </c>
      <c r="AB75" s="37"/>
      <c r="AC75" s="37">
        <f t="shared" si="22"/>
        <v>0</v>
      </c>
      <c r="AD75" s="37">
        <f t="shared" si="23"/>
        <v>0</v>
      </c>
      <c r="AE75" s="37"/>
      <c r="AF75" s="37">
        <f t="shared" si="24"/>
        <v>0</v>
      </c>
      <c r="AG75" s="37">
        <f t="shared" si="25"/>
        <v>0</v>
      </c>
      <c r="AH75" s="37"/>
      <c r="AI75" s="37">
        <f t="shared" si="26"/>
        <v>0</v>
      </c>
      <c r="AJ75" s="37">
        <f t="shared" si="27"/>
        <v>0</v>
      </c>
      <c r="AK75" s="37"/>
      <c r="AL75" s="37">
        <f t="shared" si="28"/>
        <v>0</v>
      </c>
      <c r="AM75" s="37">
        <f t="shared" si="29"/>
        <v>0</v>
      </c>
      <c r="AN75" s="37"/>
      <c r="AO75" s="37">
        <f t="shared" si="30"/>
        <v>0</v>
      </c>
      <c r="AP75" s="37">
        <f t="shared" si="31"/>
        <v>0</v>
      </c>
      <c r="AQ75" s="37"/>
      <c r="AR75" s="37">
        <f t="shared" si="32"/>
        <v>0</v>
      </c>
      <c r="AS75" s="37">
        <f t="shared" si="33"/>
        <v>0</v>
      </c>
      <c r="AT75" s="38">
        <f t="shared" si="34"/>
        <v>0</v>
      </c>
      <c r="AU75" s="29">
        <f t="shared" ca="1" si="35"/>
        <v>0</v>
      </c>
      <c r="AV75" s="28">
        <f t="shared" ca="1" si="36"/>
        <v>0</v>
      </c>
      <c r="AW75" s="124">
        <f t="shared" si="6"/>
        <v>2</v>
      </c>
      <c r="AX75" s="28">
        <f t="shared" ca="1" si="7"/>
        <v>23.48</v>
      </c>
      <c r="AY75" s="39">
        <f t="shared" ca="1" si="8"/>
        <v>0</v>
      </c>
      <c r="BA75" s="97">
        <f t="shared" si="9"/>
        <v>0</v>
      </c>
      <c r="BB75" s="98" t="str">
        <f t="shared" si="41"/>
        <v>NÃO MEDIDO</v>
      </c>
    </row>
    <row r="76" spans="1:54" ht="60" customHeight="1">
      <c r="A76" s="78" t="s">
        <v>108</v>
      </c>
      <c r="B76" s="78"/>
      <c r="C76" s="31" t="s">
        <v>53</v>
      </c>
      <c r="D76" s="32" t="s">
        <v>1141</v>
      </c>
      <c r="E76" s="26" t="s">
        <v>40</v>
      </c>
      <c r="F76" s="33">
        <v>10</v>
      </c>
      <c r="G76" s="27"/>
      <c r="H76" s="33">
        <f t="shared" si="11"/>
        <v>10</v>
      </c>
      <c r="I76" s="68">
        <v>13.32</v>
      </c>
      <c r="J76" s="34">
        <f t="shared" si="10"/>
        <v>133.19999999999999</v>
      </c>
      <c r="K76" s="35"/>
      <c r="L76" s="36">
        <f t="shared" si="37"/>
        <v>0</v>
      </c>
      <c r="M76" s="37"/>
      <c r="N76" s="37">
        <f t="shared" si="12"/>
        <v>0</v>
      </c>
      <c r="O76" s="37">
        <f t="shared" si="13"/>
        <v>0</v>
      </c>
      <c r="P76" s="37"/>
      <c r="Q76" s="37">
        <f t="shared" si="14"/>
        <v>0</v>
      </c>
      <c r="R76" s="37">
        <f t="shared" si="15"/>
        <v>0</v>
      </c>
      <c r="S76" s="37"/>
      <c r="T76" s="37">
        <f t="shared" si="16"/>
        <v>0</v>
      </c>
      <c r="U76" s="37">
        <f t="shared" si="17"/>
        <v>0</v>
      </c>
      <c r="V76" s="37"/>
      <c r="W76" s="37">
        <f t="shared" si="18"/>
        <v>0</v>
      </c>
      <c r="X76" s="37">
        <f t="shared" si="19"/>
        <v>0</v>
      </c>
      <c r="Y76" s="37"/>
      <c r="Z76" s="37">
        <f t="shared" si="20"/>
        <v>0</v>
      </c>
      <c r="AA76" s="37">
        <f t="shared" si="21"/>
        <v>0</v>
      </c>
      <c r="AB76" s="37"/>
      <c r="AC76" s="37">
        <f t="shared" si="22"/>
        <v>0</v>
      </c>
      <c r="AD76" s="37">
        <f t="shared" si="23"/>
        <v>0</v>
      </c>
      <c r="AE76" s="37"/>
      <c r="AF76" s="37">
        <f t="shared" si="24"/>
        <v>0</v>
      </c>
      <c r="AG76" s="37">
        <f t="shared" si="25"/>
        <v>0</v>
      </c>
      <c r="AH76" s="37"/>
      <c r="AI76" s="37">
        <f t="shared" si="26"/>
        <v>0</v>
      </c>
      <c r="AJ76" s="37">
        <f t="shared" si="27"/>
        <v>0</v>
      </c>
      <c r="AK76" s="37"/>
      <c r="AL76" s="37">
        <f t="shared" si="28"/>
        <v>0</v>
      </c>
      <c r="AM76" s="37">
        <f t="shared" si="29"/>
        <v>0</v>
      </c>
      <c r="AN76" s="37"/>
      <c r="AO76" s="37">
        <f t="shared" si="30"/>
        <v>0</v>
      </c>
      <c r="AP76" s="37">
        <f t="shared" si="31"/>
        <v>0</v>
      </c>
      <c r="AQ76" s="37"/>
      <c r="AR76" s="37">
        <f t="shared" si="32"/>
        <v>0</v>
      </c>
      <c r="AS76" s="37">
        <f t="shared" si="33"/>
        <v>0</v>
      </c>
      <c r="AT76" s="38">
        <f t="shared" si="34"/>
        <v>0</v>
      </c>
      <c r="AU76" s="29">
        <f t="shared" ca="1" si="35"/>
        <v>0</v>
      </c>
      <c r="AV76" s="28">
        <f t="shared" ca="1" si="36"/>
        <v>0</v>
      </c>
      <c r="AW76" s="124">
        <f t="shared" si="6"/>
        <v>10</v>
      </c>
      <c r="AX76" s="28">
        <f t="shared" ca="1" si="7"/>
        <v>133.19999999999999</v>
      </c>
      <c r="AY76" s="39">
        <f t="shared" ca="1" si="8"/>
        <v>0</v>
      </c>
      <c r="BA76" s="97">
        <f t="shared" si="9"/>
        <v>0</v>
      </c>
      <c r="BB76" s="98" t="str">
        <f t="shared" si="41"/>
        <v>NÃO MEDIDO</v>
      </c>
    </row>
    <row r="77" spans="1:54" ht="30" customHeight="1">
      <c r="A77" s="78" t="s">
        <v>108</v>
      </c>
      <c r="B77" s="78"/>
      <c r="C77" s="31" t="s">
        <v>1117</v>
      </c>
      <c r="D77" s="47" t="s">
        <v>1118</v>
      </c>
      <c r="E77" s="48" t="s">
        <v>40</v>
      </c>
      <c r="F77" s="33">
        <v>80</v>
      </c>
      <c r="G77" s="27"/>
      <c r="H77" s="33">
        <f t="shared" si="11"/>
        <v>80</v>
      </c>
      <c r="I77" s="68">
        <v>4.67</v>
      </c>
      <c r="J77" s="34">
        <f t="shared" si="10"/>
        <v>373.6</v>
      </c>
      <c r="K77" s="34"/>
      <c r="L77" s="36">
        <f t="shared" si="37"/>
        <v>0</v>
      </c>
      <c r="M77" s="37"/>
      <c r="N77" s="37">
        <f t="shared" si="12"/>
        <v>0</v>
      </c>
      <c r="O77" s="37">
        <f t="shared" si="13"/>
        <v>0</v>
      </c>
      <c r="P77" s="37"/>
      <c r="Q77" s="37">
        <f t="shared" si="14"/>
        <v>0</v>
      </c>
      <c r="R77" s="37">
        <f t="shared" si="15"/>
        <v>0</v>
      </c>
      <c r="S77" s="37"/>
      <c r="T77" s="37">
        <f t="shared" si="16"/>
        <v>0</v>
      </c>
      <c r="U77" s="37">
        <f t="shared" si="17"/>
        <v>0</v>
      </c>
      <c r="V77" s="37"/>
      <c r="W77" s="37">
        <f t="shared" si="18"/>
        <v>0</v>
      </c>
      <c r="X77" s="37">
        <f t="shared" si="19"/>
        <v>0</v>
      </c>
      <c r="Y77" s="37"/>
      <c r="Z77" s="37">
        <f t="shared" si="20"/>
        <v>0</v>
      </c>
      <c r="AA77" s="37">
        <f t="shared" si="21"/>
        <v>0</v>
      </c>
      <c r="AB77" s="37"/>
      <c r="AC77" s="37">
        <f t="shared" si="22"/>
        <v>0</v>
      </c>
      <c r="AD77" s="37">
        <f t="shared" si="23"/>
        <v>0</v>
      </c>
      <c r="AE77" s="37"/>
      <c r="AF77" s="37">
        <f t="shared" si="24"/>
        <v>0</v>
      </c>
      <c r="AG77" s="37">
        <f t="shared" si="25"/>
        <v>0</v>
      </c>
      <c r="AH77" s="37"/>
      <c r="AI77" s="37">
        <f t="shared" si="26"/>
        <v>0</v>
      </c>
      <c r="AJ77" s="37">
        <f t="shared" si="27"/>
        <v>0</v>
      </c>
      <c r="AK77" s="37"/>
      <c r="AL77" s="37">
        <f t="shared" si="28"/>
        <v>0</v>
      </c>
      <c r="AM77" s="37">
        <f t="shared" si="29"/>
        <v>0</v>
      </c>
      <c r="AN77" s="37"/>
      <c r="AO77" s="37">
        <f t="shared" si="30"/>
        <v>0</v>
      </c>
      <c r="AP77" s="37">
        <f t="shared" si="31"/>
        <v>0</v>
      </c>
      <c r="AQ77" s="37"/>
      <c r="AR77" s="37">
        <f t="shared" si="32"/>
        <v>0</v>
      </c>
      <c r="AS77" s="37">
        <f t="shared" si="33"/>
        <v>0</v>
      </c>
      <c r="AT77" s="38">
        <f t="shared" si="34"/>
        <v>0</v>
      </c>
      <c r="AU77" s="29">
        <f t="shared" ca="1" si="35"/>
        <v>0</v>
      </c>
      <c r="AV77" s="28">
        <f t="shared" ca="1" si="36"/>
        <v>0</v>
      </c>
      <c r="AW77" s="124">
        <f t="shared" si="6"/>
        <v>80</v>
      </c>
      <c r="AX77" s="28">
        <f t="shared" ca="1" si="7"/>
        <v>373.6</v>
      </c>
      <c r="AY77" s="39">
        <f t="shared" ca="1" si="8"/>
        <v>0</v>
      </c>
      <c r="BA77" s="97">
        <f t="shared" si="9"/>
        <v>0</v>
      </c>
      <c r="BB77" s="98" t="str">
        <f t="shared" si="41"/>
        <v>NÃO MEDIDO</v>
      </c>
    </row>
    <row r="78" spans="1:54" ht="30" customHeight="1">
      <c r="A78" s="78" t="s">
        <v>108</v>
      </c>
      <c r="B78" s="78"/>
      <c r="C78" s="31" t="s">
        <v>475</v>
      </c>
      <c r="D78" s="32" t="s">
        <v>1142</v>
      </c>
      <c r="E78" s="26" t="s">
        <v>40</v>
      </c>
      <c r="F78" s="33">
        <v>22</v>
      </c>
      <c r="G78" s="27"/>
      <c r="H78" s="33">
        <f t="shared" si="11"/>
        <v>22</v>
      </c>
      <c r="I78" s="68">
        <v>5.39</v>
      </c>
      <c r="J78" s="34">
        <f t="shared" si="10"/>
        <v>118.58</v>
      </c>
      <c r="K78" s="35"/>
      <c r="L78" s="36">
        <f t="shared" si="37"/>
        <v>0</v>
      </c>
      <c r="M78" s="37"/>
      <c r="N78" s="37">
        <f t="shared" si="12"/>
        <v>0</v>
      </c>
      <c r="O78" s="37">
        <f t="shared" si="13"/>
        <v>0</v>
      </c>
      <c r="P78" s="37"/>
      <c r="Q78" s="37">
        <f t="shared" si="14"/>
        <v>0</v>
      </c>
      <c r="R78" s="37">
        <f t="shared" si="15"/>
        <v>0</v>
      </c>
      <c r="S78" s="37"/>
      <c r="T78" s="37">
        <f t="shared" si="16"/>
        <v>0</v>
      </c>
      <c r="U78" s="37">
        <f t="shared" si="17"/>
        <v>0</v>
      </c>
      <c r="V78" s="37"/>
      <c r="W78" s="37">
        <f t="shared" si="18"/>
        <v>0</v>
      </c>
      <c r="X78" s="37">
        <f t="shared" si="19"/>
        <v>0</v>
      </c>
      <c r="Y78" s="37"/>
      <c r="Z78" s="37">
        <f t="shared" si="20"/>
        <v>0</v>
      </c>
      <c r="AA78" s="37">
        <f t="shared" si="21"/>
        <v>0</v>
      </c>
      <c r="AB78" s="37"/>
      <c r="AC78" s="37">
        <f t="shared" si="22"/>
        <v>0</v>
      </c>
      <c r="AD78" s="37">
        <f t="shared" si="23"/>
        <v>0</v>
      </c>
      <c r="AE78" s="37"/>
      <c r="AF78" s="37">
        <f t="shared" si="24"/>
        <v>0</v>
      </c>
      <c r="AG78" s="37">
        <f t="shared" si="25"/>
        <v>0</v>
      </c>
      <c r="AH78" s="37"/>
      <c r="AI78" s="37">
        <f t="shared" si="26"/>
        <v>0</v>
      </c>
      <c r="AJ78" s="37">
        <f t="shared" si="27"/>
        <v>0</v>
      </c>
      <c r="AK78" s="37"/>
      <c r="AL78" s="37">
        <f t="shared" si="28"/>
        <v>0</v>
      </c>
      <c r="AM78" s="37">
        <f t="shared" si="29"/>
        <v>0</v>
      </c>
      <c r="AN78" s="37"/>
      <c r="AO78" s="37">
        <f t="shared" si="30"/>
        <v>0</v>
      </c>
      <c r="AP78" s="37">
        <f t="shared" si="31"/>
        <v>0</v>
      </c>
      <c r="AQ78" s="37"/>
      <c r="AR78" s="37">
        <f t="shared" si="32"/>
        <v>0</v>
      </c>
      <c r="AS78" s="37">
        <f t="shared" si="33"/>
        <v>0</v>
      </c>
      <c r="AT78" s="38">
        <f t="shared" si="34"/>
        <v>0</v>
      </c>
      <c r="AU78" s="29">
        <f t="shared" ca="1" si="35"/>
        <v>0</v>
      </c>
      <c r="AV78" s="28">
        <f t="shared" ca="1" si="36"/>
        <v>0</v>
      </c>
      <c r="AW78" s="124">
        <f t="shared" si="6"/>
        <v>22</v>
      </c>
      <c r="AX78" s="28">
        <f t="shared" ca="1" si="7"/>
        <v>118.58</v>
      </c>
      <c r="AY78" s="39">
        <f t="shared" ca="1" si="8"/>
        <v>0</v>
      </c>
      <c r="BA78" s="97">
        <f t="shared" si="9"/>
        <v>0</v>
      </c>
      <c r="BB78" s="98" t="str">
        <f t="shared" si="41"/>
        <v>NÃO MEDIDO</v>
      </c>
    </row>
    <row r="79" spans="1:54" ht="30" customHeight="1">
      <c r="A79" s="78" t="s">
        <v>108</v>
      </c>
      <c r="B79" s="78"/>
      <c r="C79" s="31" t="s">
        <v>1143</v>
      </c>
      <c r="D79" s="32" t="s">
        <v>1144</v>
      </c>
      <c r="E79" s="26" t="s">
        <v>40</v>
      </c>
      <c r="F79" s="33">
        <v>12</v>
      </c>
      <c r="G79" s="27"/>
      <c r="H79" s="33">
        <f t="shared" si="11"/>
        <v>12</v>
      </c>
      <c r="I79" s="68">
        <v>5.62</v>
      </c>
      <c r="J79" s="34">
        <f t="shared" si="10"/>
        <v>67.44</v>
      </c>
      <c r="K79" s="35"/>
      <c r="L79" s="36">
        <f t="shared" si="37"/>
        <v>0</v>
      </c>
      <c r="M79" s="37"/>
      <c r="N79" s="37">
        <f t="shared" si="12"/>
        <v>0</v>
      </c>
      <c r="O79" s="37">
        <f t="shared" si="13"/>
        <v>0</v>
      </c>
      <c r="P79" s="37"/>
      <c r="Q79" s="37">
        <f t="shared" si="14"/>
        <v>0</v>
      </c>
      <c r="R79" s="37">
        <f t="shared" si="15"/>
        <v>0</v>
      </c>
      <c r="S79" s="37"/>
      <c r="T79" s="37">
        <f t="shared" si="16"/>
        <v>0</v>
      </c>
      <c r="U79" s="37">
        <f t="shared" si="17"/>
        <v>0</v>
      </c>
      <c r="V79" s="37"/>
      <c r="W79" s="37">
        <f t="shared" si="18"/>
        <v>0</v>
      </c>
      <c r="X79" s="37">
        <f t="shared" si="19"/>
        <v>0</v>
      </c>
      <c r="Y79" s="37"/>
      <c r="Z79" s="37">
        <f t="shared" si="20"/>
        <v>0</v>
      </c>
      <c r="AA79" s="37">
        <f t="shared" si="21"/>
        <v>0</v>
      </c>
      <c r="AB79" s="37"/>
      <c r="AC79" s="37">
        <f t="shared" si="22"/>
        <v>0</v>
      </c>
      <c r="AD79" s="37">
        <f t="shared" si="23"/>
        <v>0</v>
      </c>
      <c r="AE79" s="37"/>
      <c r="AF79" s="37">
        <f t="shared" si="24"/>
        <v>0</v>
      </c>
      <c r="AG79" s="37">
        <f t="shared" si="25"/>
        <v>0</v>
      </c>
      <c r="AH79" s="37"/>
      <c r="AI79" s="37">
        <f t="shared" si="26"/>
        <v>0</v>
      </c>
      <c r="AJ79" s="37">
        <f t="shared" si="27"/>
        <v>0</v>
      </c>
      <c r="AK79" s="37"/>
      <c r="AL79" s="37">
        <f t="shared" si="28"/>
        <v>0</v>
      </c>
      <c r="AM79" s="37">
        <f t="shared" si="29"/>
        <v>0</v>
      </c>
      <c r="AN79" s="37"/>
      <c r="AO79" s="37">
        <f t="shared" si="30"/>
        <v>0</v>
      </c>
      <c r="AP79" s="37">
        <f t="shared" si="31"/>
        <v>0</v>
      </c>
      <c r="AQ79" s="37"/>
      <c r="AR79" s="37">
        <f t="shared" si="32"/>
        <v>0</v>
      </c>
      <c r="AS79" s="37">
        <f t="shared" si="33"/>
        <v>0</v>
      </c>
      <c r="AT79" s="38">
        <f t="shared" si="34"/>
        <v>0</v>
      </c>
      <c r="AU79" s="29">
        <f t="shared" ca="1" si="35"/>
        <v>0</v>
      </c>
      <c r="AV79" s="28">
        <f t="shared" ca="1" si="36"/>
        <v>0</v>
      </c>
      <c r="AW79" s="124">
        <f t="shared" ref="AW79:AW142" si="42">H79-AT79</f>
        <v>12</v>
      </c>
      <c r="AX79" s="28">
        <f t="shared" ref="AX79:AX142" ca="1" si="43">J79-AU79</f>
        <v>67.44</v>
      </c>
      <c r="AY79" s="39">
        <f t="shared" ref="AY79:AY142" ca="1" si="44">L79-AV79</f>
        <v>0</v>
      </c>
      <c r="BA79" s="97">
        <f t="shared" ref="BA79:BA142" si="45">INDEX($M$10:$AS$260,ROW()-8,MATCH($BA$10,$M$10:$AS$10,0))</f>
        <v>0</v>
      </c>
      <c r="BB79" s="98" t="str">
        <f t="shared" si="41"/>
        <v>NÃO MEDIDO</v>
      </c>
    </row>
    <row r="80" spans="1:54" ht="30" customHeight="1">
      <c r="A80" s="78" t="s">
        <v>108</v>
      </c>
      <c r="B80" s="78"/>
      <c r="C80" s="31" t="s">
        <v>1119</v>
      </c>
      <c r="D80" s="32" t="s">
        <v>1120</v>
      </c>
      <c r="E80" s="26" t="s">
        <v>48</v>
      </c>
      <c r="F80" s="33">
        <v>120</v>
      </c>
      <c r="G80" s="27"/>
      <c r="H80" s="33">
        <f t="shared" si="11"/>
        <v>120</v>
      </c>
      <c r="I80" s="68">
        <v>19.03</v>
      </c>
      <c r="J80" s="34">
        <f t="shared" si="10"/>
        <v>2283.6</v>
      </c>
      <c r="K80" s="35"/>
      <c r="L80" s="36">
        <f t="shared" si="37"/>
        <v>0</v>
      </c>
      <c r="M80" s="37"/>
      <c r="N80" s="37">
        <f t="shared" si="12"/>
        <v>0</v>
      </c>
      <c r="O80" s="37">
        <f t="shared" si="13"/>
        <v>0</v>
      </c>
      <c r="P80" s="37"/>
      <c r="Q80" s="37">
        <f t="shared" si="14"/>
        <v>0</v>
      </c>
      <c r="R80" s="37">
        <f t="shared" si="15"/>
        <v>0</v>
      </c>
      <c r="S80" s="37"/>
      <c r="T80" s="37">
        <f t="shared" si="16"/>
        <v>0</v>
      </c>
      <c r="U80" s="37">
        <f t="shared" si="17"/>
        <v>0</v>
      </c>
      <c r="V80" s="37"/>
      <c r="W80" s="37">
        <f t="shared" si="18"/>
        <v>0</v>
      </c>
      <c r="X80" s="37">
        <f t="shared" si="19"/>
        <v>0</v>
      </c>
      <c r="Y80" s="37"/>
      <c r="Z80" s="37">
        <f t="shared" si="20"/>
        <v>0</v>
      </c>
      <c r="AA80" s="37">
        <f t="shared" si="21"/>
        <v>0</v>
      </c>
      <c r="AB80" s="37"/>
      <c r="AC80" s="37">
        <f t="shared" si="22"/>
        <v>0</v>
      </c>
      <c r="AD80" s="37">
        <f t="shared" si="23"/>
        <v>0</v>
      </c>
      <c r="AE80" s="37"/>
      <c r="AF80" s="37">
        <f t="shared" si="24"/>
        <v>0</v>
      </c>
      <c r="AG80" s="37">
        <f t="shared" si="25"/>
        <v>0</v>
      </c>
      <c r="AH80" s="37"/>
      <c r="AI80" s="37">
        <f t="shared" si="26"/>
        <v>0</v>
      </c>
      <c r="AJ80" s="37">
        <f t="shared" si="27"/>
        <v>0</v>
      </c>
      <c r="AK80" s="37"/>
      <c r="AL80" s="37">
        <f t="shared" si="28"/>
        <v>0</v>
      </c>
      <c r="AM80" s="37">
        <f t="shared" si="29"/>
        <v>0</v>
      </c>
      <c r="AN80" s="37"/>
      <c r="AO80" s="37">
        <f t="shared" si="30"/>
        <v>0</v>
      </c>
      <c r="AP80" s="37">
        <f t="shared" si="31"/>
        <v>0</v>
      </c>
      <c r="AQ80" s="37"/>
      <c r="AR80" s="37">
        <f t="shared" si="32"/>
        <v>0</v>
      </c>
      <c r="AS80" s="37">
        <f t="shared" si="33"/>
        <v>0</v>
      </c>
      <c r="AT80" s="38">
        <f t="shared" si="34"/>
        <v>0</v>
      </c>
      <c r="AU80" s="29">
        <f t="shared" ca="1" si="35"/>
        <v>0</v>
      </c>
      <c r="AV80" s="28">
        <f t="shared" ca="1" si="36"/>
        <v>0</v>
      </c>
      <c r="AW80" s="124">
        <f t="shared" si="42"/>
        <v>120</v>
      </c>
      <c r="AX80" s="28">
        <f t="shared" ca="1" si="43"/>
        <v>2283.6</v>
      </c>
      <c r="AY80" s="39">
        <f t="shared" ca="1" si="44"/>
        <v>0</v>
      </c>
      <c r="BA80" s="97">
        <f t="shared" si="45"/>
        <v>0</v>
      </c>
      <c r="BB80" s="98" t="str">
        <f t="shared" si="41"/>
        <v>NÃO MEDIDO</v>
      </c>
    </row>
    <row r="81" spans="1:55" ht="30" customHeight="1">
      <c r="A81" s="78" t="s">
        <v>108</v>
      </c>
      <c r="B81" s="78"/>
      <c r="C81" s="31" t="s">
        <v>1145</v>
      </c>
      <c r="D81" s="32" t="s">
        <v>1146</v>
      </c>
      <c r="E81" s="26" t="s">
        <v>48</v>
      </c>
      <c r="F81" s="33">
        <v>60</v>
      </c>
      <c r="G81" s="27"/>
      <c r="H81" s="33">
        <f t="shared" si="11"/>
        <v>60</v>
      </c>
      <c r="I81" s="68">
        <v>33.14</v>
      </c>
      <c r="J81" s="34">
        <f t="shared" ref="J81:J146" si="46">ROUND(($F81*$I81),2)+ROUND(($G81*$I81),2)</f>
        <v>1988.4</v>
      </c>
      <c r="K81" s="35"/>
      <c r="L81" s="36">
        <f t="shared" si="37"/>
        <v>0</v>
      </c>
      <c r="M81" s="37"/>
      <c r="N81" s="37">
        <f t="shared" si="12"/>
        <v>0</v>
      </c>
      <c r="O81" s="37">
        <f t="shared" si="13"/>
        <v>0</v>
      </c>
      <c r="P81" s="37"/>
      <c r="Q81" s="37">
        <f t="shared" si="14"/>
        <v>0</v>
      </c>
      <c r="R81" s="37">
        <f t="shared" si="15"/>
        <v>0</v>
      </c>
      <c r="S81" s="37"/>
      <c r="T81" s="37">
        <f t="shared" si="16"/>
        <v>0</v>
      </c>
      <c r="U81" s="37">
        <f t="shared" si="17"/>
        <v>0</v>
      </c>
      <c r="V81" s="37"/>
      <c r="W81" s="37">
        <f t="shared" si="18"/>
        <v>0</v>
      </c>
      <c r="X81" s="37">
        <f t="shared" si="19"/>
        <v>0</v>
      </c>
      <c r="Y81" s="37"/>
      <c r="Z81" s="37">
        <f t="shared" si="20"/>
        <v>0</v>
      </c>
      <c r="AA81" s="37">
        <f t="shared" si="21"/>
        <v>0</v>
      </c>
      <c r="AB81" s="37"/>
      <c r="AC81" s="37">
        <f t="shared" si="22"/>
        <v>0</v>
      </c>
      <c r="AD81" s="37">
        <f t="shared" si="23"/>
        <v>0</v>
      </c>
      <c r="AE81" s="37"/>
      <c r="AF81" s="37">
        <f t="shared" si="24"/>
        <v>0</v>
      </c>
      <c r="AG81" s="37">
        <f t="shared" si="25"/>
        <v>0</v>
      </c>
      <c r="AH81" s="37"/>
      <c r="AI81" s="37">
        <f t="shared" si="26"/>
        <v>0</v>
      </c>
      <c r="AJ81" s="37">
        <f t="shared" si="27"/>
        <v>0</v>
      </c>
      <c r="AK81" s="37"/>
      <c r="AL81" s="37">
        <f t="shared" si="28"/>
        <v>0</v>
      </c>
      <c r="AM81" s="37">
        <f t="shared" si="29"/>
        <v>0</v>
      </c>
      <c r="AN81" s="37"/>
      <c r="AO81" s="37">
        <f t="shared" si="30"/>
        <v>0</v>
      </c>
      <c r="AP81" s="37">
        <f t="shared" si="31"/>
        <v>0</v>
      </c>
      <c r="AQ81" s="37"/>
      <c r="AR81" s="37">
        <f t="shared" si="32"/>
        <v>0</v>
      </c>
      <c r="AS81" s="37">
        <f t="shared" si="33"/>
        <v>0</v>
      </c>
      <c r="AT81" s="38">
        <f t="shared" si="34"/>
        <v>0</v>
      </c>
      <c r="AU81" s="29">
        <f t="shared" ca="1" si="35"/>
        <v>0</v>
      </c>
      <c r="AV81" s="28">
        <f t="shared" ca="1" si="36"/>
        <v>0</v>
      </c>
      <c r="AW81" s="124">
        <f t="shared" si="42"/>
        <v>60</v>
      </c>
      <c r="AX81" s="28">
        <f t="shared" ca="1" si="43"/>
        <v>1988.4</v>
      </c>
      <c r="AY81" s="39">
        <f t="shared" ca="1" si="44"/>
        <v>0</v>
      </c>
      <c r="BA81" s="97">
        <f t="shared" si="45"/>
        <v>0</v>
      </c>
      <c r="BB81" s="98" t="str">
        <f t="shared" si="41"/>
        <v>NÃO MEDIDO</v>
      </c>
    </row>
    <row r="82" spans="1:55" ht="30" customHeight="1">
      <c r="A82" s="78" t="s">
        <v>108</v>
      </c>
      <c r="B82" s="78"/>
      <c r="C82" s="31" t="s">
        <v>1147</v>
      </c>
      <c r="D82" s="32" t="s">
        <v>1148</v>
      </c>
      <c r="E82" s="26" t="s">
        <v>48</v>
      </c>
      <c r="F82" s="33">
        <v>12</v>
      </c>
      <c r="G82" s="27"/>
      <c r="H82" s="33">
        <f t="shared" ref="H82:H147" si="47">F82+G82</f>
        <v>12</v>
      </c>
      <c r="I82" s="68">
        <v>44.47</v>
      </c>
      <c r="J82" s="34">
        <f t="shared" si="46"/>
        <v>533.64</v>
      </c>
      <c r="K82" s="35"/>
      <c r="L82" s="36">
        <f t="shared" si="37"/>
        <v>0</v>
      </c>
      <c r="M82" s="37"/>
      <c r="N82" s="37">
        <f t="shared" ref="N82:N145" si="48">ROUND($M82*$I82,2)</f>
        <v>0</v>
      </c>
      <c r="O82" s="37">
        <f t="shared" ref="O82:O145" si="49">ROUND(M82*K82,2)</f>
        <v>0</v>
      </c>
      <c r="P82" s="37"/>
      <c r="Q82" s="37">
        <f t="shared" ref="Q82:Q145" si="50">ROUND($P82*$I82,2)</f>
        <v>0</v>
      </c>
      <c r="R82" s="37">
        <f t="shared" ref="R82:R145" si="51">ROUND(P82*$K82,2)</f>
        <v>0</v>
      </c>
      <c r="S82" s="37"/>
      <c r="T82" s="37">
        <f t="shared" ref="T82:T145" si="52">ROUND($S82*$I82,2)</f>
        <v>0</v>
      </c>
      <c r="U82" s="37">
        <f t="shared" ref="U82:U145" si="53">ROUND(S82*$K82,2)</f>
        <v>0</v>
      </c>
      <c r="V82" s="37"/>
      <c r="W82" s="37">
        <f t="shared" ref="W82:W145" si="54">ROUND($V82*$I82,2)</f>
        <v>0</v>
      </c>
      <c r="X82" s="37">
        <f t="shared" ref="X82:X145" si="55">ROUND(V82*$K82,2)</f>
        <v>0</v>
      </c>
      <c r="Y82" s="37"/>
      <c r="Z82" s="37">
        <f t="shared" ref="Z82:Z145" si="56">ROUND($Y82*$I82,2)</f>
        <v>0</v>
      </c>
      <c r="AA82" s="37">
        <f t="shared" ref="AA82:AA145" si="57">ROUND(Y82*$K82,2)</f>
        <v>0</v>
      </c>
      <c r="AB82" s="37"/>
      <c r="AC82" s="37">
        <f t="shared" ref="AC82:AC145" si="58">ROUND($AB82*$I82,2)</f>
        <v>0</v>
      </c>
      <c r="AD82" s="37">
        <f t="shared" ref="AD82:AD145" si="59">ROUND(AB82*$K82,2)</f>
        <v>0</v>
      </c>
      <c r="AE82" s="37"/>
      <c r="AF82" s="37">
        <f t="shared" ref="AF82:AF145" si="60">ROUND($AE82*$I82,2)</f>
        <v>0</v>
      </c>
      <c r="AG82" s="37">
        <f t="shared" ref="AG82:AG145" si="61">ROUND(AE82*$K82,2)</f>
        <v>0</v>
      </c>
      <c r="AH82" s="37"/>
      <c r="AI82" s="37">
        <f t="shared" ref="AI82:AI145" si="62">ROUND($AH82*$I82,2)</f>
        <v>0</v>
      </c>
      <c r="AJ82" s="37">
        <f t="shared" ref="AJ82:AJ145" si="63">ROUND($AH82*$K82,2)</f>
        <v>0</v>
      </c>
      <c r="AK82" s="37"/>
      <c r="AL82" s="37">
        <f t="shared" ref="AL82:AL145" si="64">ROUND($AK82*$I82,2)</f>
        <v>0</v>
      </c>
      <c r="AM82" s="37">
        <f t="shared" ref="AM82:AM145" si="65">ROUND($AK82*$K82,2)</f>
        <v>0</v>
      </c>
      <c r="AN82" s="37"/>
      <c r="AO82" s="37">
        <f t="shared" ref="AO82:AO145" si="66">ROUND($AN82*$I82,2)</f>
        <v>0</v>
      </c>
      <c r="AP82" s="37">
        <f t="shared" ref="AP82:AP145" si="67">ROUND($AN82*$K82,2)</f>
        <v>0</v>
      </c>
      <c r="AQ82" s="37"/>
      <c r="AR82" s="37">
        <f t="shared" ref="AR82:AR145" si="68">ROUND($AQ82*$I82,2)</f>
        <v>0</v>
      </c>
      <c r="AS82" s="37">
        <f t="shared" ref="AS82:AS145" si="69">ROUND($AQ82*$K82,2)</f>
        <v>0</v>
      </c>
      <c r="AT82" s="38">
        <f t="shared" ref="AT82:AT145" si="70">SUMIF($M$9:$AS$9,"QUANTIDADE",M82:AS82)</f>
        <v>0</v>
      </c>
      <c r="AU82" s="29">
        <f t="shared" ref="AU82:AU145" ca="1" si="71">SUMIF($N$10:$AS$11,"COM DESCONTO",N82:AS82)</f>
        <v>0</v>
      </c>
      <c r="AV82" s="28">
        <f t="shared" ref="AV82:AV145" ca="1" si="72">SUMIF($M$10:$AS$11,"SEM DESCONTO",M82:AS82)</f>
        <v>0</v>
      </c>
      <c r="AW82" s="124">
        <f t="shared" si="42"/>
        <v>12</v>
      </c>
      <c r="AX82" s="28">
        <f t="shared" ca="1" si="43"/>
        <v>533.64</v>
      </c>
      <c r="AY82" s="39">
        <f t="shared" ca="1" si="44"/>
        <v>0</v>
      </c>
      <c r="BA82" s="97">
        <f t="shared" si="45"/>
        <v>0</v>
      </c>
      <c r="BB82" s="98" t="str">
        <f t="shared" si="41"/>
        <v>NÃO MEDIDO</v>
      </c>
    </row>
    <row r="83" spans="1:55" ht="30" customHeight="1">
      <c r="A83" s="78" t="s">
        <v>108</v>
      </c>
      <c r="B83" s="78"/>
      <c r="C83" s="31" t="s">
        <v>1149</v>
      </c>
      <c r="D83" s="32" t="s">
        <v>1150</v>
      </c>
      <c r="E83" s="26" t="s">
        <v>48</v>
      </c>
      <c r="F83" s="33">
        <v>100</v>
      </c>
      <c r="G83" s="27"/>
      <c r="H83" s="33">
        <f t="shared" si="47"/>
        <v>100</v>
      </c>
      <c r="I83" s="68">
        <v>21.33</v>
      </c>
      <c r="J83" s="34">
        <f t="shared" si="46"/>
        <v>2133</v>
      </c>
      <c r="K83" s="35"/>
      <c r="L83" s="36">
        <f t="shared" si="37"/>
        <v>0</v>
      </c>
      <c r="M83" s="37"/>
      <c r="N83" s="37">
        <f t="shared" si="48"/>
        <v>0</v>
      </c>
      <c r="O83" s="37">
        <f t="shared" si="49"/>
        <v>0</v>
      </c>
      <c r="P83" s="37"/>
      <c r="Q83" s="37">
        <f t="shared" si="50"/>
        <v>0</v>
      </c>
      <c r="R83" s="37">
        <f t="shared" si="51"/>
        <v>0</v>
      </c>
      <c r="S83" s="37"/>
      <c r="T83" s="37">
        <f t="shared" si="52"/>
        <v>0</v>
      </c>
      <c r="U83" s="37">
        <f t="shared" si="53"/>
        <v>0</v>
      </c>
      <c r="V83" s="37"/>
      <c r="W83" s="37">
        <f t="shared" si="54"/>
        <v>0</v>
      </c>
      <c r="X83" s="37">
        <f t="shared" si="55"/>
        <v>0</v>
      </c>
      <c r="Y83" s="37"/>
      <c r="Z83" s="37">
        <f t="shared" si="56"/>
        <v>0</v>
      </c>
      <c r="AA83" s="37">
        <f t="shared" si="57"/>
        <v>0</v>
      </c>
      <c r="AB83" s="37"/>
      <c r="AC83" s="37">
        <f t="shared" si="58"/>
        <v>0</v>
      </c>
      <c r="AD83" s="37">
        <f t="shared" si="59"/>
        <v>0</v>
      </c>
      <c r="AE83" s="37"/>
      <c r="AF83" s="37">
        <f t="shared" si="60"/>
        <v>0</v>
      </c>
      <c r="AG83" s="37">
        <f t="shared" si="61"/>
        <v>0</v>
      </c>
      <c r="AH83" s="37"/>
      <c r="AI83" s="37">
        <f t="shared" si="62"/>
        <v>0</v>
      </c>
      <c r="AJ83" s="37">
        <f t="shared" si="63"/>
        <v>0</v>
      </c>
      <c r="AK83" s="37"/>
      <c r="AL83" s="37">
        <f t="shared" si="64"/>
        <v>0</v>
      </c>
      <c r="AM83" s="37">
        <f t="shared" si="65"/>
        <v>0</v>
      </c>
      <c r="AN83" s="37"/>
      <c r="AO83" s="37">
        <f t="shared" si="66"/>
        <v>0</v>
      </c>
      <c r="AP83" s="37">
        <f t="shared" si="67"/>
        <v>0</v>
      </c>
      <c r="AQ83" s="37"/>
      <c r="AR83" s="37">
        <f t="shared" si="68"/>
        <v>0</v>
      </c>
      <c r="AS83" s="37">
        <f t="shared" si="69"/>
        <v>0</v>
      </c>
      <c r="AT83" s="38">
        <f t="shared" si="70"/>
        <v>0</v>
      </c>
      <c r="AU83" s="29">
        <f t="shared" ca="1" si="71"/>
        <v>0</v>
      </c>
      <c r="AV83" s="28">
        <f t="shared" ca="1" si="72"/>
        <v>0</v>
      </c>
      <c r="AW83" s="124">
        <f t="shared" si="42"/>
        <v>100</v>
      </c>
      <c r="AX83" s="28">
        <f t="shared" ca="1" si="43"/>
        <v>2133</v>
      </c>
      <c r="AY83" s="39">
        <f t="shared" ca="1" si="44"/>
        <v>0</v>
      </c>
      <c r="BA83" s="97">
        <f t="shared" si="45"/>
        <v>0</v>
      </c>
      <c r="BB83" s="98" t="str">
        <f t="shared" si="41"/>
        <v>NÃO MEDIDO</v>
      </c>
    </row>
    <row r="84" spans="1:55" ht="30" customHeight="1">
      <c r="A84" s="78" t="s">
        <v>108</v>
      </c>
      <c r="B84" s="78"/>
      <c r="C84" s="31" t="s">
        <v>1151</v>
      </c>
      <c r="D84" s="32" t="s">
        <v>1152</v>
      </c>
      <c r="E84" s="26" t="s">
        <v>48</v>
      </c>
      <c r="F84" s="33">
        <v>400</v>
      </c>
      <c r="G84" s="27"/>
      <c r="H84" s="33">
        <f t="shared" si="47"/>
        <v>400</v>
      </c>
      <c r="I84" s="68">
        <v>41.03</v>
      </c>
      <c r="J84" s="34">
        <f t="shared" si="46"/>
        <v>16412</v>
      </c>
      <c r="K84" s="35"/>
      <c r="L84" s="36">
        <f t="shared" si="37"/>
        <v>0</v>
      </c>
      <c r="M84" s="37"/>
      <c r="N84" s="37">
        <f t="shared" si="48"/>
        <v>0</v>
      </c>
      <c r="O84" s="37">
        <f t="shared" si="49"/>
        <v>0</v>
      </c>
      <c r="P84" s="37"/>
      <c r="Q84" s="37">
        <f t="shared" si="50"/>
        <v>0</v>
      </c>
      <c r="R84" s="37">
        <f t="shared" si="51"/>
        <v>0</v>
      </c>
      <c r="S84" s="37"/>
      <c r="T84" s="37">
        <f t="shared" si="52"/>
        <v>0</v>
      </c>
      <c r="U84" s="37">
        <f t="shared" si="53"/>
        <v>0</v>
      </c>
      <c r="V84" s="37"/>
      <c r="W84" s="37">
        <f t="shared" si="54"/>
        <v>0</v>
      </c>
      <c r="X84" s="37">
        <f t="shared" si="55"/>
        <v>0</v>
      </c>
      <c r="Y84" s="37"/>
      <c r="Z84" s="37">
        <f t="shared" si="56"/>
        <v>0</v>
      </c>
      <c r="AA84" s="37">
        <f t="shared" si="57"/>
        <v>0</v>
      </c>
      <c r="AB84" s="37"/>
      <c r="AC84" s="37">
        <f t="shared" si="58"/>
        <v>0</v>
      </c>
      <c r="AD84" s="37">
        <f t="shared" si="59"/>
        <v>0</v>
      </c>
      <c r="AE84" s="37"/>
      <c r="AF84" s="37">
        <f t="shared" si="60"/>
        <v>0</v>
      </c>
      <c r="AG84" s="37">
        <f t="shared" si="61"/>
        <v>0</v>
      </c>
      <c r="AH84" s="37"/>
      <c r="AI84" s="37">
        <f t="shared" si="62"/>
        <v>0</v>
      </c>
      <c r="AJ84" s="37">
        <f t="shared" si="63"/>
        <v>0</v>
      </c>
      <c r="AK84" s="37"/>
      <c r="AL84" s="37">
        <f t="shared" si="64"/>
        <v>0</v>
      </c>
      <c r="AM84" s="37">
        <f t="shared" si="65"/>
        <v>0</v>
      </c>
      <c r="AN84" s="37"/>
      <c r="AO84" s="37">
        <f t="shared" si="66"/>
        <v>0</v>
      </c>
      <c r="AP84" s="37">
        <f t="shared" si="67"/>
        <v>0</v>
      </c>
      <c r="AQ84" s="37"/>
      <c r="AR84" s="37">
        <f t="shared" si="68"/>
        <v>0</v>
      </c>
      <c r="AS84" s="37">
        <f t="shared" si="69"/>
        <v>0</v>
      </c>
      <c r="AT84" s="38">
        <f t="shared" si="70"/>
        <v>0</v>
      </c>
      <c r="AU84" s="29">
        <f t="shared" ca="1" si="71"/>
        <v>0</v>
      </c>
      <c r="AV84" s="28">
        <f t="shared" ca="1" si="72"/>
        <v>0</v>
      </c>
      <c r="AW84" s="124">
        <f t="shared" si="42"/>
        <v>400</v>
      </c>
      <c r="AX84" s="28">
        <f t="shared" ca="1" si="43"/>
        <v>16412</v>
      </c>
      <c r="AY84" s="39">
        <f t="shared" ca="1" si="44"/>
        <v>0</v>
      </c>
      <c r="BA84" s="97">
        <f t="shared" si="45"/>
        <v>0</v>
      </c>
      <c r="BB84" s="98" t="str">
        <f t="shared" si="41"/>
        <v>NÃO MEDIDO</v>
      </c>
    </row>
    <row r="85" spans="1:55" ht="30" customHeight="1">
      <c r="A85" s="78" t="s">
        <v>108</v>
      </c>
      <c r="B85" s="78"/>
      <c r="C85" s="31" t="s">
        <v>1153</v>
      </c>
      <c r="D85" s="32" t="s">
        <v>1154</v>
      </c>
      <c r="E85" s="26" t="s">
        <v>40</v>
      </c>
      <c r="F85" s="33">
        <v>1</v>
      </c>
      <c r="G85" s="27"/>
      <c r="H85" s="33">
        <f t="shared" si="47"/>
        <v>1</v>
      </c>
      <c r="I85" s="68">
        <v>65.17</v>
      </c>
      <c r="J85" s="34">
        <f t="shared" si="46"/>
        <v>65.17</v>
      </c>
      <c r="K85" s="35"/>
      <c r="L85" s="36">
        <f t="shared" si="37"/>
        <v>0</v>
      </c>
      <c r="M85" s="37"/>
      <c r="N85" s="37">
        <f t="shared" si="48"/>
        <v>0</v>
      </c>
      <c r="O85" s="37">
        <f t="shared" si="49"/>
        <v>0</v>
      </c>
      <c r="P85" s="37"/>
      <c r="Q85" s="37">
        <f t="shared" si="50"/>
        <v>0</v>
      </c>
      <c r="R85" s="37">
        <f t="shared" si="51"/>
        <v>0</v>
      </c>
      <c r="S85" s="37"/>
      <c r="T85" s="37">
        <f t="shared" si="52"/>
        <v>0</v>
      </c>
      <c r="U85" s="37">
        <f t="shared" si="53"/>
        <v>0</v>
      </c>
      <c r="V85" s="37"/>
      <c r="W85" s="37">
        <f t="shared" si="54"/>
        <v>0</v>
      </c>
      <c r="X85" s="37">
        <f t="shared" si="55"/>
        <v>0</v>
      </c>
      <c r="Y85" s="37"/>
      <c r="Z85" s="37">
        <f t="shared" si="56"/>
        <v>0</v>
      </c>
      <c r="AA85" s="37">
        <f t="shared" si="57"/>
        <v>0</v>
      </c>
      <c r="AB85" s="37"/>
      <c r="AC85" s="37">
        <f t="shared" si="58"/>
        <v>0</v>
      </c>
      <c r="AD85" s="37">
        <f t="shared" si="59"/>
        <v>0</v>
      </c>
      <c r="AE85" s="37"/>
      <c r="AF85" s="37">
        <f t="shared" si="60"/>
        <v>0</v>
      </c>
      <c r="AG85" s="37">
        <f t="shared" si="61"/>
        <v>0</v>
      </c>
      <c r="AH85" s="37"/>
      <c r="AI85" s="37">
        <f t="shared" si="62"/>
        <v>0</v>
      </c>
      <c r="AJ85" s="37">
        <f t="shared" si="63"/>
        <v>0</v>
      </c>
      <c r="AK85" s="37"/>
      <c r="AL85" s="37">
        <f t="shared" si="64"/>
        <v>0</v>
      </c>
      <c r="AM85" s="37">
        <f t="shared" si="65"/>
        <v>0</v>
      </c>
      <c r="AN85" s="37"/>
      <c r="AO85" s="37">
        <f t="shared" si="66"/>
        <v>0</v>
      </c>
      <c r="AP85" s="37">
        <f t="shared" si="67"/>
        <v>0</v>
      </c>
      <c r="AQ85" s="37"/>
      <c r="AR85" s="37">
        <f t="shared" si="68"/>
        <v>0</v>
      </c>
      <c r="AS85" s="37">
        <f t="shared" si="69"/>
        <v>0</v>
      </c>
      <c r="AT85" s="38">
        <f t="shared" si="70"/>
        <v>0</v>
      </c>
      <c r="AU85" s="29">
        <f t="shared" ca="1" si="71"/>
        <v>0</v>
      </c>
      <c r="AV85" s="28">
        <f t="shared" ca="1" si="72"/>
        <v>0</v>
      </c>
      <c r="AW85" s="124">
        <f t="shared" si="42"/>
        <v>1</v>
      </c>
      <c r="AX85" s="28">
        <f t="shared" ca="1" si="43"/>
        <v>65.17</v>
      </c>
      <c r="AY85" s="39">
        <f t="shared" ca="1" si="44"/>
        <v>0</v>
      </c>
      <c r="BA85" s="97">
        <f t="shared" si="45"/>
        <v>0</v>
      </c>
      <c r="BB85" s="98" t="str">
        <f t="shared" si="41"/>
        <v>NÃO MEDIDO</v>
      </c>
    </row>
    <row r="86" spans="1:55" ht="30" customHeight="1">
      <c r="A86" s="78" t="s">
        <v>108</v>
      </c>
      <c r="B86" s="78"/>
      <c r="C86" s="31" t="s">
        <v>117</v>
      </c>
      <c r="D86" s="32" t="s">
        <v>1155</v>
      </c>
      <c r="E86" s="26" t="s">
        <v>40</v>
      </c>
      <c r="F86" s="33">
        <v>4</v>
      </c>
      <c r="G86" s="27"/>
      <c r="H86" s="33">
        <f t="shared" si="47"/>
        <v>4</v>
      </c>
      <c r="I86" s="68">
        <v>1.17</v>
      </c>
      <c r="J86" s="34">
        <f t="shared" si="46"/>
        <v>4.68</v>
      </c>
      <c r="K86" s="35"/>
      <c r="L86" s="36">
        <f t="shared" si="37"/>
        <v>0</v>
      </c>
      <c r="M86" s="37"/>
      <c r="N86" s="37">
        <f t="shared" si="48"/>
        <v>0</v>
      </c>
      <c r="O86" s="37">
        <f t="shared" si="49"/>
        <v>0</v>
      </c>
      <c r="P86" s="37"/>
      <c r="Q86" s="37">
        <f t="shared" si="50"/>
        <v>0</v>
      </c>
      <c r="R86" s="37">
        <f t="shared" si="51"/>
        <v>0</v>
      </c>
      <c r="S86" s="37"/>
      <c r="T86" s="37">
        <f t="shared" si="52"/>
        <v>0</v>
      </c>
      <c r="U86" s="37">
        <f t="shared" si="53"/>
        <v>0</v>
      </c>
      <c r="V86" s="37"/>
      <c r="W86" s="37">
        <f t="shared" si="54"/>
        <v>0</v>
      </c>
      <c r="X86" s="37">
        <f t="shared" si="55"/>
        <v>0</v>
      </c>
      <c r="Y86" s="37"/>
      <c r="Z86" s="37">
        <f t="shared" si="56"/>
        <v>0</v>
      </c>
      <c r="AA86" s="37">
        <f t="shared" si="57"/>
        <v>0</v>
      </c>
      <c r="AB86" s="37"/>
      <c r="AC86" s="37">
        <f t="shared" si="58"/>
        <v>0</v>
      </c>
      <c r="AD86" s="37">
        <f t="shared" si="59"/>
        <v>0</v>
      </c>
      <c r="AE86" s="37"/>
      <c r="AF86" s="37">
        <f t="shared" si="60"/>
        <v>0</v>
      </c>
      <c r="AG86" s="37">
        <f t="shared" si="61"/>
        <v>0</v>
      </c>
      <c r="AH86" s="37"/>
      <c r="AI86" s="37">
        <f t="shared" si="62"/>
        <v>0</v>
      </c>
      <c r="AJ86" s="37">
        <f t="shared" si="63"/>
        <v>0</v>
      </c>
      <c r="AK86" s="37"/>
      <c r="AL86" s="37">
        <f t="shared" si="64"/>
        <v>0</v>
      </c>
      <c r="AM86" s="37">
        <f t="shared" si="65"/>
        <v>0</v>
      </c>
      <c r="AN86" s="37"/>
      <c r="AO86" s="37">
        <f t="shared" si="66"/>
        <v>0</v>
      </c>
      <c r="AP86" s="37">
        <f t="shared" si="67"/>
        <v>0</v>
      </c>
      <c r="AQ86" s="37"/>
      <c r="AR86" s="37">
        <f t="shared" si="68"/>
        <v>0</v>
      </c>
      <c r="AS86" s="37">
        <f t="shared" si="69"/>
        <v>0</v>
      </c>
      <c r="AT86" s="38">
        <f t="shared" si="70"/>
        <v>0</v>
      </c>
      <c r="AU86" s="29">
        <f t="shared" ca="1" si="71"/>
        <v>0</v>
      </c>
      <c r="AV86" s="28">
        <f t="shared" ca="1" si="72"/>
        <v>0</v>
      </c>
      <c r="AW86" s="124">
        <f t="shared" si="42"/>
        <v>4</v>
      </c>
      <c r="AX86" s="28">
        <f t="shared" ca="1" si="43"/>
        <v>4.68</v>
      </c>
      <c r="AY86" s="39">
        <f t="shared" ca="1" si="44"/>
        <v>0</v>
      </c>
      <c r="BA86" s="97">
        <f t="shared" si="45"/>
        <v>0</v>
      </c>
      <c r="BB86" s="98" t="str">
        <f t="shared" si="41"/>
        <v>NÃO MEDIDO</v>
      </c>
    </row>
    <row r="87" spans="1:55" ht="30" customHeight="1">
      <c r="A87" s="78" t="s">
        <v>108</v>
      </c>
      <c r="B87" s="78"/>
      <c r="C87" s="31" t="s">
        <v>1156</v>
      </c>
      <c r="D87" s="32" t="s">
        <v>1157</v>
      </c>
      <c r="E87" s="26" t="s">
        <v>40</v>
      </c>
      <c r="F87" s="33">
        <v>10</v>
      </c>
      <c r="G87" s="27"/>
      <c r="H87" s="33">
        <f t="shared" si="47"/>
        <v>10</v>
      </c>
      <c r="I87" s="68">
        <v>1.48</v>
      </c>
      <c r="J87" s="34">
        <f t="shared" si="46"/>
        <v>14.8</v>
      </c>
      <c r="K87" s="35"/>
      <c r="L87" s="36">
        <f t="shared" si="37"/>
        <v>0</v>
      </c>
      <c r="M87" s="37"/>
      <c r="N87" s="37">
        <f t="shared" si="48"/>
        <v>0</v>
      </c>
      <c r="O87" s="37">
        <f t="shared" si="49"/>
        <v>0</v>
      </c>
      <c r="P87" s="37"/>
      <c r="Q87" s="37">
        <f t="shared" si="50"/>
        <v>0</v>
      </c>
      <c r="R87" s="37">
        <f t="shared" si="51"/>
        <v>0</v>
      </c>
      <c r="S87" s="37"/>
      <c r="T87" s="37">
        <f t="shared" si="52"/>
        <v>0</v>
      </c>
      <c r="U87" s="37">
        <f t="shared" si="53"/>
        <v>0</v>
      </c>
      <c r="V87" s="37"/>
      <c r="W87" s="37">
        <f t="shared" si="54"/>
        <v>0</v>
      </c>
      <c r="X87" s="37">
        <f t="shared" si="55"/>
        <v>0</v>
      </c>
      <c r="Y87" s="37"/>
      <c r="Z87" s="37">
        <f t="shared" si="56"/>
        <v>0</v>
      </c>
      <c r="AA87" s="37">
        <f t="shared" si="57"/>
        <v>0</v>
      </c>
      <c r="AB87" s="37"/>
      <c r="AC87" s="37">
        <f t="shared" si="58"/>
        <v>0</v>
      </c>
      <c r="AD87" s="37">
        <f t="shared" si="59"/>
        <v>0</v>
      </c>
      <c r="AE87" s="37"/>
      <c r="AF87" s="37">
        <f t="shared" si="60"/>
        <v>0</v>
      </c>
      <c r="AG87" s="37">
        <f t="shared" si="61"/>
        <v>0</v>
      </c>
      <c r="AH87" s="37"/>
      <c r="AI87" s="37">
        <f t="shared" si="62"/>
        <v>0</v>
      </c>
      <c r="AJ87" s="37">
        <f t="shared" si="63"/>
        <v>0</v>
      </c>
      <c r="AK87" s="37"/>
      <c r="AL87" s="37">
        <f t="shared" si="64"/>
        <v>0</v>
      </c>
      <c r="AM87" s="37">
        <f t="shared" si="65"/>
        <v>0</v>
      </c>
      <c r="AN87" s="37"/>
      <c r="AO87" s="37">
        <f t="shared" si="66"/>
        <v>0</v>
      </c>
      <c r="AP87" s="37">
        <f t="shared" si="67"/>
        <v>0</v>
      </c>
      <c r="AQ87" s="37"/>
      <c r="AR87" s="37">
        <f t="shared" si="68"/>
        <v>0</v>
      </c>
      <c r="AS87" s="37">
        <f t="shared" si="69"/>
        <v>0</v>
      </c>
      <c r="AT87" s="38">
        <f t="shared" si="70"/>
        <v>0</v>
      </c>
      <c r="AU87" s="29">
        <f t="shared" ca="1" si="71"/>
        <v>0</v>
      </c>
      <c r="AV87" s="28">
        <f t="shared" ca="1" si="72"/>
        <v>0</v>
      </c>
      <c r="AW87" s="124">
        <f t="shared" si="42"/>
        <v>10</v>
      </c>
      <c r="AX87" s="28">
        <f t="shared" ca="1" si="43"/>
        <v>14.8</v>
      </c>
      <c r="AY87" s="39">
        <f t="shared" ca="1" si="44"/>
        <v>0</v>
      </c>
      <c r="BA87" s="97">
        <f t="shared" si="45"/>
        <v>0</v>
      </c>
      <c r="BB87" s="98" t="str">
        <f t="shared" si="41"/>
        <v>NÃO MEDIDO</v>
      </c>
      <c r="BC87" s="29"/>
    </row>
    <row r="88" spans="1:55" ht="30" customHeight="1">
      <c r="A88" s="78" t="s">
        <v>108</v>
      </c>
      <c r="B88" s="78"/>
      <c r="C88" s="31" t="s">
        <v>1158</v>
      </c>
      <c r="D88" s="32" t="s">
        <v>1159</v>
      </c>
      <c r="E88" s="26" t="s">
        <v>40</v>
      </c>
      <c r="F88" s="33">
        <v>4</v>
      </c>
      <c r="G88" s="27"/>
      <c r="H88" s="33">
        <f t="shared" si="47"/>
        <v>4</v>
      </c>
      <c r="I88" s="68">
        <v>0.95</v>
      </c>
      <c r="J88" s="34">
        <f t="shared" si="46"/>
        <v>3.8</v>
      </c>
      <c r="K88" s="35"/>
      <c r="L88" s="36">
        <f t="shared" si="37"/>
        <v>0</v>
      </c>
      <c r="M88" s="37"/>
      <c r="N88" s="37">
        <f t="shared" si="48"/>
        <v>0</v>
      </c>
      <c r="O88" s="37">
        <f t="shared" si="49"/>
        <v>0</v>
      </c>
      <c r="P88" s="37"/>
      <c r="Q88" s="37">
        <f t="shared" si="50"/>
        <v>0</v>
      </c>
      <c r="R88" s="37">
        <f t="shared" si="51"/>
        <v>0</v>
      </c>
      <c r="S88" s="37"/>
      <c r="T88" s="37">
        <f t="shared" si="52"/>
        <v>0</v>
      </c>
      <c r="U88" s="37">
        <f t="shared" si="53"/>
        <v>0</v>
      </c>
      <c r="V88" s="37"/>
      <c r="W88" s="37">
        <f t="shared" si="54"/>
        <v>0</v>
      </c>
      <c r="X88" s="37">
        <f t="shared" si="55"/>
        <v>0</v>
      </c>
      <c r="Y88" s="37"/>
      <c r="Z88" s="37">
        <f t="shared" si="56"/>
        <v>0</v>
      </c>
      <c r="AA88" s="37">
        <f t="shared" si="57"/>
        <v>0</v>
      </c>
      <c r="AB88" s="37"/>
      <c r="AC88" s="37">
        <f t="shared" si="58"/>
        <v>0</v>
      </c>
      <c r="AD88" s="37">
        <f t="shared" si="59"/>
        <v>0</v>
      </c>
      <c r="AE88" s="37"/>
      <c r="AF88" s="37">
        <f t="shared" si="60"/>
        <v>0</v>
      </c>
      <c r="AG88" s="37">
        <f t="shared" si="61"/>
        <v>0</v>
      </c>
      <c r="AH88" s="37"/>
      <c r="AI88" s="37">
        <f t="shared" si="62"/>
        <v>0</v>
      </c>
      <c r="AJ88" s="37">
        <f t="shared" si="63"/>
        <v>0</v>
      </c>
      <c r="AK88" s="37"/>
      <c r="AL88" s="37">
        <f t="shared" si="64"/>
        <v>0</v>
      </c>
      <c r="AM88" s="37">
        <f t="shared" si="65"/>
        <v>0</v>
      </c>
      <c r="AN88" s="37"/>
      <c r="AO88" s="37">
        <f t="shared" si="66"/>
        <v>0</v>
      </c>
      <c r="AP88" s="37">
        <f t="shared" si="67"/>
        <v>0</v>
      </c>
      <c r="AQ88" s="37"/>
      <c r="AR88" s="37">
        <f t="shared" si="68"/>
        <v>0</v>
      </c>
      <c r="AS88" s="37">
        <f t="shared" si="69"/>
        <v>0</v>
      </c>
      <c r="AT88" s="38">
        <f t="shared" si="70"/>
        <v>0</v>
      </c>
      <c r="AU88" s="29">
        <f t="shared" ca="1" si="71"/>
        <v>0</v>
      </c>
      <c r="AV88" s="28">
        <f t="shared" ca="1" si="72"/>
        <v>0</v>
      </c>
      <c r="AW88" s="124">
        <f t="shared" si="42"/>
        <v>4</v>
      </c>
      <c r="AX88" s="28">
        <f t="shared" ca="1" si="43"/>
        <v>3.8</v>
      </c>
      <c r="AY88" s="39">
        <f t="shared" ca="1" si="44"/>
        <v>0</v>
      </c>
      <c r="BA88" s="97">
        <f t="shared" si="45"/>
        <v>0</v>
      </c>
      <c r="BB88" s="98" t="str">
        <f t="shared" si="41"/>
        <v>NÃO MEDIDO</v>
      </c>
    </row>
    <row r="89" spans="1:55" ht="30" customHeight="1">
      <c r="A89" s="78" t="s">
        <v>108</v>
      </c>
      <c r="B89" s="78"/>
      <c r="C89" s="31" t="s">
        <v>1160</v>
      </c>
      <c r="D89" s="32" t="s">
        <v>1161</v>
      </c>
      <c r="E89" s="26" t="s">
        <v>40</v>
      </c>
      <c r="F89" s="33">
        <v>10</v>
      </c>
      <c r="G89" s="27"/>
      <c r="H89" s="33">
        <f t="shared" si="47"/>
        <v>10</v>
      </c>
      <c r="I89" s="68">
        <v>1.26</v>
      </c>
      <c r="J89" s="34">
        <f t="shared" si="46"/>
        <v>12.6</v>
      </c>
      <c r="K89" s="35"/>
      <c r="L89" s="36">
        <f t="shared" ref="L89:L154" si="73">ROUND(H89*K89,2)</f>
        <v>0</v>
      </c>
      <c r="M89" s="37"/>
      <c r="N89" s="37">
        <f t="shared" si="48"/>
        <v>0</v>
      </c>
      <c r="O89" s="37">
        <f t="shared" si="49"/>
        <v>0</v>
      </c>
      <c r="P89" s="37"/>
      <c r="Q89" s="37">
        <f t="shared" si="50"/>
        <v>0</v>
      </c>
      <c r="R89" s="37">
        <f t="shared" si="51"/>
        <v>0</v>
      </c>
      <c r="S89" s="37"/>
      <c r="T89" s="37">
        <f t="shared" si="52"/>
        <v>0</v>
      </c>
      <c r="U89" s="37">
        <f t="shared" si="53"/>
        <v>0</v>
      </c>
      <c r="V89" s="37"/>
      <c r="W89" s="37">
        <f t="shared" si="54"/>
        <v>0</v>
      </c>
      <c r="X89" s="37">
        <f t="shared" si="55"/>
        <v>0</v>
      </c>
      <c r="Y89" s="37"/>
      <c r="Z89" s="37">
        <f t="shared" si="56"/>
        <v>0</v>
      </c>
      <c r="AA89" s="37">
        <f t="shared" si="57"/>
        <v>0</v>
      </c>
      <c r="AB89" s="37"/>
      <c r="AC89" s="37">
        <f t="shared" si="58"/>
        <v>0</v>
      </c>
      <c r="AD89" s="37">
        <f t="shared" si="59"/>
        <v>0</v>
      </c>
      <c r="AE89" s="37"/>
      <c r="AF89" s="37">
        <f t="shared" si="60"/>
        <v>0</v>
      </c>
      <c r="AG89" s="37">
        <f t="shared" si="61"/>
        <v>0</v>
      </c>
      <c r="AH89" s="37"/>
      <c r="AI89" s="37">
        <f t="shared" si="62"/>
        <v>0</v>
      </c>
      <c r="AJ89" s="37">
        <f t="shared" si="63"/>
        <v>0</v>
      </c>
      <c r="AK89" s="37"/>
      <c r="AL89" s="37">
        <f t="shared" si="64"/>
        <v>0</v>
      </c>
      <c r="AM89" s="37">
        <f t="shared" si="65"/>
        <v>0</v>
      </c>
      <c r="AN89" s="37"/>
      <c r="AO89" s="37">
        <f t="shared" si="66"/>
        <v>0</v>
      </c>
      <c r="AP89" s="37">
        <f t="shared" si="67"/>
        <v>0</v>
      </c>
      <c r="AQ89" s="37"/>
      <c r="AR89" s="37">
        <f t="shared" si="68"/>
        <v>0</v>
      </c>
      <c r="AS89" s="37">
        <f t="shared" si="69"/>
        <v>0</v>
      </c>
      <c r="AT89" s="38">
        <f t="shared" si="70"/>
        <v>0</v>
      </c>
      <c r="AU89" s="29">
        <f t="shared" ca="1" si="71"/>
        <v>0</v>
      </c>
      <c r="AV89" s="28">
        <f t="shared" ca="1" si="72"/>
        <v>0</v>
      </c>
      <c r="AW89" s="124">
        <f t="shared" si="42"/>
        <v>10</v>
      </c>
      <c r="AX89" s="28">
        <f t="shared" ca="1" si="43"/>
        <v>12.6</v>
      </c>
      <c r="AY89" s="39">
        <f t="shared" ca="1" si="44"/>
        <v>0</v>
      </c>
      <c r="BA89" s="97">
        <f t="shared" si="45"/>
        <v>0</v>
      </c>
      <c r="BB89" s="98" t="str">
        <f t="shared" si="41"/>
        <v>NÃO MEDIDO</v>
      </c>
    </row>
    <row r="90" spans="1:55" ht="30" customHeight="1">
      <c r="A90" s="78" t="s">
        <v>108</v>
      </c>
      <c r="B90" s="78"/>
      <c r="C90" s="31" t="s">
        <v>1162</v>
      </c>
      <c r="D90" s="32" t="s">
        <v>1163</v>
      </c>
      <c r="E90" s="26" t="s">
        <v>48</v>
      </c>
      <c r="F90" s="33">
        <v>4</v>
      </c>
      <c r="G90" s="27"/>
      <c r="H90" s="33">
        <f t="shared" si="47"/>
        <v>4</v>
      </c>
      <c r="I90" s="68">
        <v>7.62</v>
      </c>
      <c r="J90" s="34">
        <f t="shared" si="46"/>
        <v>30.48</v>
      </c>
      <c r="K90" s="35"/>
      <c r="L90" s="36">
        <f t="shared" si="73"/>
        <v>0</v>
      </c>
      <c r="M90" s="37"/>
      <c r="N90" s="37">
        <f t="shared" si="48"/>
        <v>0</v>
      </c>
      <c r="O90" s="37">
        <f t="shared" si="49"/>
        <v>0</v>
      </c>
      <c r="P90" s="37"/>
      <c r="Q90" s="37">
        <f t="shared" si="50"/>
        <v>0</v>
      </c>
      <c r="R90" s="37">
        <f t="shared" si="51"/>
        <v>0</v>
      </c>
      <c r="S90" s="37"/>
      <c r="T90" s="37">
        <f t="shared" si="52"/>
        <v>0</v>
      </c>
      <c r="U90" s="37">
        <f t="shared" si="53"/>
        <v>0</v>
      </c>
      <c r="V90" s="37"/>
      <c r="W90" s="37">
        <f t="shared" si="54"/>
        <v>0</v>
      </c>
      <c r="X90" s="37">
        <f t="shared" si="55"/>
        <v>0</v>
      </c>
      <c r="Y90" s="37"/>
      <c r="Z90" s="37">
        <f t="shared" si="56"/>
        <v>0</v>
      </c>
      <c r="AA90" s="37">
        <f t="shared" si="57"/>
        <v>0</v>
      </c>
      <c r="AB90" s="37"/>
      <c r="AC90" s="37">
        <f t="shared" si="58"/>
        <v>0</v>
      </c>
      <c r="AD90" s="37">
        <f t="shared" si="59"/>
        <v>0</v>
      </c>
      <c r="AE90" s="37"/>
      <c r="AF90" s="37">
        <f t="shared" si="60"/>
        <v>0</v>
      </c>
      <c r="AG90" s="37">
        <f t="shared" si="61"/>
        <v>0</v>
      </c>
      <c r="AH90" s="37"/>
      <c r="AI90" s="37">
        <f t="shared" si="62"/>
        <v>0</v>
      </c>
      <c r="AJ90" s="37">
        <f t="shared" si="63"/>
        <v>0</v>
      </c>
      <c r="AK90" s="37"/>
      <c r="AL90" s="37">
        <f t="shared" si="64"/>
        <v>0</v>
      </c>
      <c r="AM90" s="37">
        <f t="shared" si="65"/>
        <v>0</v>
      </c>
      <c r="AN90" s="37"/>
      <c r="AO90" s="37">
        <f t="shared" si="66"/>
        <v>0</v>
      </c>
      <c r="AP90" s="37">
        <f t="shared" si="67"/>
        <v>0</v>
      </c>
      <c r="AQ90" s="37"/>
      <c r="AR90" s="37">
        <f t="shared" si="68"/>
        <v>0</v>
      </c>
      <c r="AS90" s="37">
        <f t="shared" si="69"/>
        <v>0</v>
      </c>
      <c r="AT90" s="38">
        <f t="shared" si="70"/>
        <v>0</v>
      </c>
      <c r="AU90" s="29">
        <f t="shared" ca="1" si="71"/>
        <v>0</v>
      </c>
      <c r="AV90" s="28">
        <f t="shared" ca="1" si="72"/>
        <v>0</v>
      </c>
      <c r="AW90" s="124">
        <f t="shared" si="42"/>
        <v>4</v>
      </c>
      <c r="AX90" s="28">
        <f t="shared" ca="1" si="43"/>
        <v>30.48</v>
      </c>
      <c r="AY90" s="39">
        <f t="shared" ca="1" si="44"/>
        <v>0</v>
      </c>
      <c r="BA90" s="97">
        <f t="shared" si="45"/>
        <v>0</v>
      </c>
      <c r="BB90" s="98" t="str">
        <f t="shared" si="41"/>
        <v>NÃO MEDIDO</v>
      </c>
    </row>
    <row r="91" spans="1:55" ht="30" customHeight="1">
      <c r="A91" s="78" t="s">
        <v>108</v>
      </c>
      <c r="B91" s="78"/>
      <c r="C91" s="31" t="s">
        <v>1164</v>
      </c>
      <c r="D91" s="32" t="s">
        <v>1165</v>
      </c>
      <c r="E91" s="26" t="s">
        <v>48</v>
      </c>
      <c r="F91" s="33">
        <v>200</v>
      </c>
      <c r="G91" s="27"/>
      <c r="H91" s="33">
        <f t="shared" si="47"/>
        <v>200</v>
      </c>
      <c r="I91" s="68">
        <v>72.28</v>
      </c>
      <c r="J91" s="34">
        <f t="shared" si="46"/>
        <v>14456</v>
      </c>
      <c r="K91" s="35"/>
      <c r="L91" s="36">
        <f t="shared" si="73"/>
        <v>0</v>
      </c>
      <c r="M91" s="37"/>
      <c r="N91" s="37">
        <f t="shared" si="48"/>
        <v>0</v>
      </c>
      <c r="O91" s="37">
        <f t="shared" si="49"/>
        <v>0</v>
      </c>
      <c r="P91" s="37"/>
      <c r="Q91" s="37">
        <f t="shared" si="50"/>
        <v>0</v>
      </c>
      <c r="R91" s="37">
        <f t="shared" si="51"/>
        <v>0</v>
      </c>
      <c r="S91" s="37"/>
      <c r="T91" s="37">
        <f t="shared" si="52"/>
        <v>0</v>
      </c>
      <c r="U91" s="37">
        <f t="shared" si="53"/>
        <v>0</v>
      </c>
      <c r="V91" s="37"/>
      <c r="W91" s="37">
        <f t="shared" si="54"/>
        <v>0</v>
      </c>
      <c r="X91" s="37">
        <f t="shared" si="55"/>
        <v>0</v>
      </c>
      <c r="Y91" s="37"/>
      <c r="Z91" s="37">
        <f t="shared" si="56"/>
        <v>0</v>
      </c>
      <c r="AA91" s="37">
        <f t="shared" si="57"/>
        <v>0</v>
      </c>
      <c r="AB91" s="37"/>
      <c r="AC91" s="37">
        <f t="shared" si="58"/>
        <v>0</v>
      </c>
      <c r="AD91" s="37">
        <f t="shared" si="59"/>
        <v>0</v>
      </c>
      <c r="AE91" s="37"/>
      <c r="AF91" s="37">
        <f t="shared" si="60"/>
        <v>0</v>
      </c>
      <c r="AG91" s="37">
        <f t="shared" si="61"/>
        <v>0</v>
      </c>
      <c r="AH91" s="37"/>
      <c r="AI91" s="37">
        <f t="shared" si="62"/>
        <v>0</v>
      </c>
      <c r="AJ91" s="37">
        <f t="shared" si="63"/>
        <v>0</v>
      </c>
      <c r="AK91" s="37"/>
      <c r="AL91" s="37">
        <f t="shared" si="64"/>
        <v>0</v>
      </c>
      <c r="AM91" s="37">
        <f t="shared" si="65"/>
        <v>0</v>
      </c>
      <c r="AN91" s="37"/>
      <c r="AO91" s="37">
        <f t="shared" si="66"/>
        <v>0</v>
      </c>
      <c r="AP91" s="37">
        <f t="shared" si="67"/>
        <v>0</v>
      </c>
      <c r="AQ91" s="37"/>
      <c r="AR91" s="37">
        <f t="shared" si="68"/>
        <v>0</v>
      </c>
      <c r="AS91" s="37">
        <f t="shared" si="69"/>
        <v>0</v>
      </c>
      <c r="AT91" s="38">
        <f t="shared" si="70"/>
        <v>0</v>
      </c>
      <c r="AU91" s="29">
        <f t="shared" ca="1" si="71"/>
        <v>0</v>
      </c>
      <c r="AV91" s="28">
        <f t="shared" ca="1" si="72"/>
        <v>0</v>
      </c>
      <c r="AW91" s="124">
        <f t="shared" si="42"/>
        <v>200</v>
      </c>
      <c r="AX91" s="28">
        <f t="shared" ca="1" si="43"/>
        <v>14456</v>
      </c>
      <c r="AY91" s="39">
        <f t="shared" ca="1" si="44"/>
        <v>0</v>
      </c>
      <c r="BA91" s="97">
        <f t="shared" si="45"/>
        <v>0</v>
      </c>
      <c r="BB91" s="98" t="str">
        <f t="shared" si="41"/>
        <v>NÃO MEDIDO</v>
      </c>
    </row>
    <row r="92" spans="1:55" ht="60" customHeight="1">
      <c r="A92" s="78" t="s">
        <v>108</v>
      </c>
      <c r="B92" s="78"/>
      <c r="C92" s="31" t="s">
        <v>1166</v>
      </c>
      <c r="D92" s="32" t="s">
        <v>1167</v>
      </c>
      <c r="E92" s="26" t="s">
        <v>48</v>
      </c>
      <c r="F92" s="33">
        <v>500</v>
      </c>
      <c r="G92" s="27"/>
      <c r="H92" s="33">
        <f t="shared" si="47"/>
        <v>500</v>
      </c>
      <c r="I92" s="68">
        <v>6.01</v>
      </c>
      <c r="J92" s="34">
        <f t="shared" si="46"/>
        <v>3005</v>
      </c>
      <c r="K92" s="35"/>
      <c r="L92" s="36">
        <f t="shared" si="73"/>
        <v>0</v>
      </c>
      <c r="M92" s="37"/>
      <c r="N92" s="37">
        <f t="shared" si="48"/>
        <v>0</v>
      </c>
      <c r="O92" s="37">
        <f t="shared" si="49"/>
        <v>0</v>
      </c>
      <c r="P92" s="37"/>
      <c r="Q92" s="37">
        <f t="shared" si="50"/>
        <v>0</v>
      </c>
      <c r="R92" s="37">
        <f t="shared" si="51"/>
        <v>0</v>
      </c>
      <c r="S92" s="37"/>
      <c r="T92" s="37">
        <f t="shared" si="52"/>
        <v>0</v>
      </c>
      <c r="U92" s="37">
        <f t="shared" si="53"/>
        <v>0</v>
      </c>
      <c r="V92" s="37"/>
      <c r="W92" s="37">
        <f t="shared" si="54"/>
        <v>0</v>
      </c>
      <c r="X92" s="37">
        <f t="shared" si="55"/>
        <v>0</v>
      </c>
      <c r="Y92" s="37"/>
      <c r="Z92" s="37">
        <f t="shared" si="56"/>
        <v>0</v>
      </c>
      <c r="AA92" s="37">
        <f t="shared" si="57"/>
        <v>0</v>
      </c>
      <c r="AB92" s="37"/>
      <c r="AC92" s="37">
        <f t="shared" si="58"/>
        <v>0</v>
      </c>
      <c r="AD92" s="37">
        <f t="shared" si="59"/>
        <v>0</v>
      </c>
      <c r="AE92" s="37"/>
      <c r="AF92" s="37">
        <f t="shared" si="60"/>
        <v>0</v>
      </c>
      <c r="AG92" s="37">
        <f t="shared" si="61"/>
        <v>0</v>
      </c>
      <c r="AH92" s="37"/>
      <c r="AI92" s="37">
        <f t="shared" si="62"/>
        <v>0</v>
      </c>
      <c r="AJ92" s="37">
        <f t="shared" si="63"/>
        <v>0</v>
      </c>
      <c r="AK92" s="37"/>
      <c r="AL92" s="37">
        <f t="shared" si="64"/>
        <v>0</v>
      </c>
      <c r="AM92" s="37">
        <f t="shared" si="65"/>
        <v>0</v>
      </c>
      <c r="AN92" s="37"/>
      <c r="AO92" s="37">
        <f t="shared" si="66"/>
        <v>0</v>
      </c>
      <c r="AP92" s="37">
        <f t="shared" si="67"/>
        <v>0</v>
      </c>
      <c r="AQ92" s="37"/>
      <c r="AR92" s="37">
        <f t="shared" si="68"/>
        <v>0</v>
      </c>
      <c r="AS92" s="37">
        <f t="shared" si="69"/>
        <v>0</v>
      </c>
      <c r="AT92" s="38">
        <f t="shared" si="70"/>
        <v>0</v>
      </c>
      <c r="AU92" s="29">
        <f t="shared" ca="1" si="71"/>
        <v>0</v>
      </c>
      <c r="AV92" s="28">
        <f t="shared" ca="1" si="72"/>
        <v>0</v>
      </c>
      <c r="AW92" s="124">
        <f t="shared" si="42"/>
        <v>500</v>
      </c>
      <c r="AX92" s="28">
        <f t="shared" ca="1" si="43"/>
        <v>3005</v>
      </c>
      <c r="AY92" s="39">
        <f t="shared" ca="1" si="44"/>
        <v>0</v>
      </c>
      <c r="BA92" s="97">
        <f t="shared" si="45"/>
        <v>0</v>
      </c>
      <c r="BB92" s="98" t="str">
        <f t="shared" si="41"/>
        <v>NÃO MEDIDO</v>
      </c>
    </row>
    <row r="93" spans="1:55" ht="60" customHeight="1">
      <c r="A93" s="78" t="s">
        <v>108</v>
      </c>
      <c r="B93" s="78"/>
      <c r="C93" s="31" t="s">
        <v>1168</v>
      </c>
      <c r="D93" s="32" t="s">
        <v>1169</v>
      </c>
      <c r="E93" s="26" t="s">
        <v>48</v>
      </c>
      <c r="F93" s="33">
        <v>250</v>
      </c>
      <c r="G93" s="27"/>
      <c r="H93" s="33">
        <f t="shared" si="47"/>
        <v>250</v>
      </c>
      <c r="I93" s="68">
        <v>8.3699999999999992</v>
      </c>
      <c r="J93" s="34">
        <f t="shared" si="46"/>
        <v>2092.5</v>
      </c>
      <c r="K93" s="35"/>
      <c r="L93" s="36">
        <f t="shared" si="73"/>
        <v>0</v>
      </c>
      <c r="M93" s="37"/>
      <c r="N93" s="37">
        <f t="shared" si="48"/>
        <v>0</v>
      </c>
      <c r="O93" s="37">
        <f t="shared" si="49"/>
        <v>0</v>
      </c>
      <c r="P93" s="37"/>
      <c r="Q93" s="37">
        <f t="shared" si="50"/>
        <v>0</v>
      </c>
      <c r="R93" s="37">
        <f t="shared" si="51"/>
        <v>0</v>
      </c>
      <c r="S93" s="37"/>
      <c r="T93" s="37">
        <f t="shared" si="52"/>
        <v>0</v>
      </c>
      <c r="U93" s="37">
        <f t="shared" si="53"/>
        <v>0</v>
      </c>
      <c r="V93" s="37"/>
      <c r="W93" s="37">
        <f t="shared" si="54"/>
        <v>0</v>
      </c>
      <c r="X93" s="37">
        <f t="shared" si="55"/>
        <v>0</v>
      </c>
      <c r="Y93" s="37"/>
      <c r="Z93" s="37">
        <f t="shared" si="56"/>
        <v>0</v>
      </c>
      <c r="AA93" s="37">
        <f t="shared" si="57"/>
        <v>0</v>
      </c>
      <c r="AB93" s="37"/>
      <c r="AC93" s="37">
        <f t="shared" si="58"/>
        <v>0</v>
      </c>
      <c r="AD93" s="37">
        <f t="shared" si="59"/>
        <v>0</v>
      </c>
      <c r="AE93" s="37"/>
      <c r="AF93" s="37">
        <f t="shared" si="60"/>
        <v>0</v>
      </c>
      <c r="AG93" s="37">
        <f t="shared" si="61"/>
        <v>0</v>
      </c>
      <c r="AH93" s="37"/>
      <c r="AI93" s="37">
        <f t="shared" si="62"/>
        <v>0</v>
      </c>
      <c r="AJ93" s="37">
        <f t="shared" si="63"/>
        <v>0</v>
      </c>
      <c r="AK93" s="37"/>
      <c r="AL93" s="37">
        <f t="shared" si="64"/>
        <v>0</v>
      </c>
      <c r="AM93" s="37">
        <f t="shared" si="65"/>
        <v>0</v>
      </c>
      <c r="AN93" s="37"/>
      <c r="AO93" s="37">
        <f t="shared" si="66"/>
        <v>0</v>
      </c>
      <c r="AP93" s="37">
        <f t="shared" si="67"/>
        <v>0</v>
      </c>
      <c r="AQ93" s="37"/>
      <c r="AR93" s="37">
        <f t="shared" si="68"/>
        <v>0</v>
      </c>
      <c r="AS93" s="37">
        <f t="shared" si="69"/>
        <v>0</v>
      </c>
      <c r="AT93" s="38">
        <f t="shared" si="70"/>
        <v>0</v>
      </c>
      <c r="AU93" s="29">
        <f t="shared" ca="1" si="71"/>
        <v>0</v>
      </c>
      <c r="AV93" s="28">
        <f t="shared" ca="1" si="72"/>
        <v>0</v>
      </c>
      <c r="AW93" s="124">
        <f t="shared" si="42"/>
        <v>250</v>
      </c>
      <c r="AX93" s="28">
        <f t="shared" ca="1" si="43"/>
        <v>2092.5</v>
      </c>
      <c r="AY93" s="39">
        <f t="shared" ca="1" si="44"/>
        <v>0</v>
      </c>
      <c r="BA93" s="97">
        <f t="shared" si="45"/>
        <v>0</v>
      </c>
      <c r="BB93" s="98" t="str">
        <f t="shared" si="41"/>
        <v>NÃO MEDIDO</v>
      </c>
    </row>
    <row r="94" spans="1:55" ht="60" customHeight="1">
      <c r="A94" s="78" t="s">
        <v>108</v>
      </c>
      <c r="B94" s="78"/>
      <c r="C94" s="31" t="s">
        <v>1170</v>
      </c>
      <c r="D94" s="32" t="s">
        <v>1171</v>
      </c>
      <c r="E94" s="26" t="s">
        <v>48</v>
      </c>
      <c r="F94" s="33">
        <v>80</v>
      </c>
      <c r="G94" s="27"/>
      <c r="H94" s="33">
        <f t="shared" si="47"/>
        <v>80</v>
      </c>
      <c r="I94" s="68">
        <v>12.16</v>
      </c>
      <c r="J94" s="34">
        <f t="shared" si="46"/>
        <v>972.8</v>
      </c>
      <c r="K94" s="35"/>
      <c r="L94" s="36">
        <f t="shared" si="73"/>
        <v>0</v>
      </c>
      <c r="M94" s="37"/>
      <c r="N94" s="37">
        <f t="shared" si="48"/>
        <v>0</v>
      </c>
      <c r="O94" s="37">
        <f t="shared" si="49"/>
        <v>0</v>
      </c>
      <c r="P94" s="37"/>
      <c r="Q94" s="37">
        <f t="shared" si="50"/>
        <v>0</v>
      </c>
      <c r="R94" s="37">
        <f t="shared" si="51"/>
        <v>0</v>
      </c>
      <c r="S94" s="37"/>
      <c r="T94" s="37">
        <f t="shared" si="52"/>
        <v>0</v>
      </c>
      <c r="U94" s="37">
        <f t="shared" si="53"/>
        <v>0</v>
      </c>
      <c r="V94" s="37"/>
      <c r="W94" s="37">
        <f t="shared" si="54"/>
        <v>0</v>
      </c>
      <c r="X94" s="37">
        <f t="shared" si="55"/>
        <v>0</v>
      </c>
      <c r="Y94" s="37"/>
      <c r="Z94" s="37">
        <f t="shared" si="56"/>
        <v>0</v>
      </c>
      <c r="AA94" s="37">
        <f t="shared" si="57"/>
        <v>0</v>
      </c>
      <c r="AB94" s="37"/>
      <c r="AC94" s="37">
        <f t="shared" si="58"/>
        <v>0</v>
      </c>
      <c r="AD94" s="37">
        <f t="shared" si="59"/>
        <v>0</v>
      </c>
      <c r="AE94" s="37"/>
      <c r="AF94" s="37">
        <f t="shared" si="60"/>
        <v>0</v>
      </c>
      <c r="AG94" s="37">
        <f t="shared" si="61"/>
        <v>0</v>
      </c>
      <c r="AH94" s="37"/>
      <c r="AI94" s="37">
        <f t="shared" si="62"/>
        <v>0</v>
      </c>
      <c r="AJ94" s="37">
        <f t="shared" si="63"/>
        <v>0</v>
      </c>
      <c r="AK94" s="37"/>
      <c r="AL94" s="37">
        <f t="shared" si="64"/>
        <v>0</v>
      </c>
      <c r="AM94" s="37">
        <f t="shared" si="65"/>
        <v>0</v>
      </c>
      <c r="AN94" s="37"/>
      <c r="AO94" s="37">
        <f t="shared" si="66"/>
        <v>0</v>
      </c>
      <c r="AP94" s="37">
        <f t="shared" si="67"/>
        <v>0</v>
      </c>
      <c r="AQ94" s="37"/>
      <c r="AR94" s="37">
        <f t="shared" si="68"/>
        <v>0</v>
      </c>
      <c r="AS94" s="37">
        <f t="shared" si="69"/>
        <v>0</v>
      </c>
      <c r="AT94" s="38">
        <f t="shared" si="70"/>
        <v>0</v>
      </c>
      <c r="AU94" s="29">
        <f t="shared" ca="1" si="71"/>
        <v>0</v>
      </c>
      <c r="AV94" s="28">
        <f t="shared" ca="1" si="72"/>
        <v>0</v>
      </c>
      <c r="AW94" s="124">
        <f t="shared" si="42"/>
        <v>80</v>
      </c>
      <c r="AX94" s="28">
        <f t="shared" ca="1" si="43"/>
        <v>972.8</v>
      </c>
      <c r="AY94" s="39">
        <f t="shared" ca="1" si="44"/>
        <v>0</v>
      </c>
      <c r="BA94" s="97">
        <f t="shared" si="45"/>
        <v>0</v>
      </c>
      <c r="BB94" s="98" t="str">
        <f t="shared" si="41"/>
        <v>NÃO MEDIDO</v>
      </c>
    </row>
    <row r="95" spans="1:55" ht="30" customHeight="1">
      <c r="A95" s="78" t="s">
        <v>108</v>
      </c>
      <c r="B95" s="78"/>
      <c r="C95" s="31" t="s">
        <v>118</v>
      </c>
      <c r="D95" s="32" t="s">
        <v>1172</v>
      </c>
      <c r="E95" s="26" t="s">
        <v>40</v>
      </c>
      <c r="F95" s="33">
        <v>2</v>
      </c>
      <c r="G95" s="27"/>
      <c r="H95" s="33">
        <f t="shared" si="47"/>
        <v>2</v>
      </c>
      <c r="I95" s="68">
        <v>4.8899999999999997</v>
      </c>
      <c r="J95" s="34">
        <f t="shared" si="46"/>
        <v>9.7799999999999994</v>
      </c>
      <c r="K95" s="35"/>
      <c r="L95" s="36">
        <f t="shared" si="73"/>
        <v>0</v>
      </c>
      <c r="M95" s="37"/>
      <c r="N95" s="37">
        <f t="shared" si="48"/>
        <v>0</v>
      </c>
      <c r="O95" s="37">
        <f t="shared" si="49"/>
        <v>0</v>
      </c>
      <c r="P95" s="37"/>
      <c r="Q95" s="37">
        <f t="shared" si="50"/>
        <v>0</v>
      </c>
      <c r="R95" s="37">
        <f t="shared" si="51"/>
        <v>0</v>
      </c>
      <c r="S95" s="37"/>
      <c r="T95" s="37">
        <f t="shared" si="52"/>
        <v>0</v>
      </c>
      <c r="U95" s="37">
        <f t="shared" si="53"/>
        <v>0</v>
      </c>
      <c r="V95" s="37"/>
      <c r="W95" s="37">
        <f t="shared" si="54"/>
        <v>0</v>
      </c>
      <c r="X95" s="37">
        <f t="shared" si="55"/>
        <v>0</v>
      </c>
      <c r="Y95" s="37"/>
      <c r="Z95" s="37">
        <f t="shared" si="56"/>
        <v>0</v>
      </c>
      <c r="AA95" s="37">
        <f t="shared" si="57"/>
        <v>0</v>
      </c>
      <c r="AB95" s="37"/>
      <c r="AC95" s="37">
        <f t="shared" si="58"/>
        <v>0</v>
      </c>
      <c r="AD95" s="37">
        <f t="shared" si="59"/>
        <v>0</v>
      </c>
      <c r="AE95" s="37"/>
      <c r="AF95" s="37">
        <f t="shared" si="60"/>
        <v>0</v>
      </c>
      <c r="AG95" s="37">
        <f t="shared" si="61"/>
        <v>0</v>
      </c>
      <c r="AH95" s="37"/>
      <c r="AI95" s="37">
        <f t="shared" si="62"/>
        <v>0</v>
      </c>
      <c r="AJ95" s="37">
        <f t="shared" si="63"/>
        <v>0</v>
      </c>
      <c r="AK95" s="37"/>
      <c r="AL95" s="37">
        <f t="shared" si="64"/>
        <v>0</v>
      </c>
      <c r="AM95" s="37">
        <f t="shared" si="65"/>
        <v>0</v>
      </c>
      <c r="AN95" s="37"/>
      <c r="AO95" s="37">
        <f t="shared" si="66"/>
        <v>0</v>
      </c>
      <c r="AP95" s="37">
        <f t="shared" si="67"/>
        <v>0</v>
      </c>
      <c r="AQ95" s="37"/>
      <c r="AR95" s="37">
        <f t="shared" si="68"/>
        <v>0</v>
      </c>
      <c r="AS95" s="37">
        <f t="shared" si="69"/>
        <v>0</v>
      </c>
      <c r="AT95" s="38">
        <f t="shared" si="70"/>
        <v>0</v>
      </c>
      <c r="AU95" s="29">
        <f t="shared" ca="1" si="71"/>
        <v>0</v>
      </c>
      <c r="AV95" s="28">
        <f t="shared" ca="1" si="72"/>
        <v>0</v>
      </c>
      <c r="AW95" s="124">
        <f t="shared" si="42"/>
        <v>2</v>
      </c>
      <c r="AX95" s="28">
        <f t="shared" ca="1" si="43"/>
        <v>9.7799999999999994</v>
      </c>
      <c r="AY95" s="39">
        <f t="shared" ca="1" si="44"/>
        <v>0</v>
      </c>
      <c r="BA95" s="97">
        <f t="shared" si="45"/>
        <v>0</v>
      </c>
      <c r="BB95" s="98" t="str">
        <f t="shared" si="41"/>
        <v>NÃO MEDIDO</v>
      </c>
    </row>
    <row r="96" spans="1:55" ht="30" customHeight="1">
      <c r="A96" s="78" t="s">
        <v>108</v>
      </c>
      <c r="B96" s="78"/>
      <c r="C96" s="31" t="s">
        <v>1173</v>
      </c>
      <c r="D96" s="32" t="s">
        <v>1174</v>
      </c>
      <c r="E96" s="26" t="s">
        <v>40</v>
      </c>
      <c r="F96" s="33">
        <v>1</v>
      </c>
      <c r="G96" s="27"/>
      <c r="H96" s="33">
        <f t="shared" si="47"/>
        <v>1</v>
      </c>
      <c r="I96" s="68">
        <v>3.87</v>
      </c>
      <c r="J96" s="34">
        <f t="shared" si="46"/>
        <v>3.87</v>
      </c>
      <c r="K96" s="35"/>
      <c r="L96" s="36">
        <f t="shared" si="73"/>
        <v>0</v>
      </c>
      <c r="M96" s="37"/>
      <c r="N96" s="37">
        <f t="shared" si="48"/>
        <v>0</v>
      </c>
      <c r="O96" s="37">
        <f t="shared" si="49"/>
        <v>0</v>
      </c>
      <c r="P96" s="37"/>
      <c r="Q96" s="37">
        <f t="shared" si="50"/>
        <v>0</v>
      </c>
      <c r="R96" s="37">
        <f t="shared" si="51"/>
        <v>0</v>
      </c>
      <c r="S96" s="37"/>
      <c r="T96" s="37">
        <f t="shared" si="52"/>
        <v>0</v>
      </c>
      <c r="U96" s="37">
        <f t="shared" si="53"/>
        <v>0</v>
      </c>
      <c r="V96" s="37"/>
      <c r="W96" s="37">
        <f t="shared" si="54"/>
        <v>0</v>
      </c>
      <c r="X96" s="37">
        <f t="shared" si="55"/>
        <v>0</v>
      </c>
      <c r="Y96" s="37"/>
      <c r="Z96" s="37">
        <f t="shared" si="56"/>
        <v>0</v>
      </c>
      <c r="AA96" s="37">
        <f t="shared" si="57"/>
        <v>0</v>
      </c>
      <c r="AB96" s="37"/>
      <c r="AC96" s="37">
        <f t="shared" si="58"/>
        <v>0</v>
      </c>
      <c r="AD96" s="37">
        <f t="shared" si="59"/>
        <v>0</v>
      </c>
      <c r="AE96" s="37"/>
      <c r="AF96" s="37">
        <f t="shared" si="60"/>
        <v>0</v>
      </c>
      <c r="AG96" s="37">
        <f t="shared" si="61"/>
        <v>0</v>
      </c>
      <c r="AH96" s="37"/>
      <c r="AI96" s="37">
        <f t="shared" si="62"/>
        <v>0</v>
      </c>
      <c r="AJ96" s="37">
        <f t="shared" si="63"/>
        <v>0</v>
      </c>
      <c r="AK96" s="37"/>
      <c r="AL96" s="37">
        <f t="shared" si="64"/>
        <v>0</v>
      </c>
      <c r="AM96" s="37">
        <f t="shared" si="65"/>
        <v>0</v>
      </c>
      <c r="AN96" s="37"/>
      <c r="AO96" s="37">
        <f t="shared" si="66"/>
        <v>0</v>
      </c>
      <c r="AP96" s="37">
        <f t="shared" si="67"/>
        <v>0</v>
      </c>
      <c r="AQ96" s="37"/>
      <c r="AR96" s="37">
        <f t="shared" si="68"/>
        <v>0</v>
      </c>
      <c r="AS96" s="37">
        <f t="shared" si="69"/>
        <v>0</v>
      </c>
      <c r="AT96" s="38">
        <f t="shared" si="70"/>
        <v>0</v>
      </c>
      <c r="AU96" s="29">
        <f t="shared" ca="1" si="71"/>
        <v>0</v>
      </c>
      <c r="AV96" s="28">
        <f t="shared" ca="1" si="72"/>
        <v>0</v>
      </c>
      <c r="AW96" s="124">
        <f t="shared" si="42"/>
        <v>1</v>
      </c>
      <c r="AX96" s="28">
        <f t="shared" ca="1" si="43"/>
        <v>3.87</v>
      </c>
      <c r="AY96" s="39">
        <f t="shared" ca="1" si="44"/>
        <v>0</v>
      </c>
      <c r="BA96" s="97">
        <f t="shared" si="45"/>
        <v>0</v>
      </c>
      <c r="BB96" s="98" t="str">
        <f t="shared" si="41"/>
        <v>NÃO MEDIDO</v>
      </c>
    </row>
    <row r="97" spans="1:54" ht="30" customHeight="1">
      <c r="A97" s="78" t="s">
        <v>108</v>
      </c>
      <c r="B97" s="78"/>
      <c r="C97" s="31" t="s">
        <v>1175</v>
      </c>
      <c r="D97" s="32" t="s">
        <v>1176</v>
      </c>
      <c r="E97" s="26" t="s">
        <v>40</v>
      </c>
      <c r="F97" s="33">
        <v>1</v>
      </c>
      <c r="G97" s="27"/>
      <c r="H97" s="33">
        <f t="shared" si="47"/>
        <v>1</v>
      </c>
      <c r="I97" s="68">
        <v>4.21</v>
      </c>
      <c r="J97" s="34">
        <f t="shared" si="46"/>
        <v>4.21</v>
      </c>
      <c r="K97" s="35"/>
      <c r="L97" s="36">
        <f t="shared" si="73"/>
        <v>0</v>
      </c>
      <c r="M97" s="37"/>
      <c r="N97" s="37">
        <f t="shared" si="48"/>
        <v>0</v>
      </c>
      <c r="O97" s="37">
        <f t="shared" si="49"/>
        <v>0</v>
      </c>
      <c r="P97" s="37"/>
      <c r="Q97" s="37">
        <f t="shared" si="50"/>
        <v>0</v>
      </c>
      <c r="R97" s="37">
        <f t="shared" si="51"/>
        <v>0</v>
      </c>
      <c r="S97" s="37"/>
      <c r="T97" s="37">
        <f t="shared" si="52"/>
        <v>0</v>
      </c>
      <c r="U97" s="37">
        <f t="shared" si="53"/>
        <v>0</v>
      </c>
      <c r="V97" s="37"/>
      <c r="W97" s="37">
        <f t="shared" si="54"/>
        <v>0</v>
      </c>
      <c r="X97" s="37">
        <f t="shared" si="55"/>
        <v>0</v>
      </c>
      <c r="Y97" s="37"/>
      <c r="Z97" s="37">
        <f t="shared" si="56"/>
        <v>0</v>
      </c>
      <c r="AA97" s="37">
        <f t="shared" si="57"/>
        <v>0</v>
      </c>
      <c r="AB97" s="37"/>
      <c r="AC97" s="37">
        <f t="shared" si="58"/>
        <v>0</v>
      </c>
      <c r="AD97" s="37">
        <f t="shared" si="59"/>
        <v>0</v>
      </c>
      <c r="AE97" s="37"/>
      <c r="AF97" s="37">
        <f t="shared" si="60"/>
        <v>0</v>
      </c>
      <c r="AG97" s="37">
        <f t="shared" si="61"/>
        <v>0</v>
      </c>
      <c r="AH97" s="37"/>
      <c r="AI97" s="37">
        <f t="shared" si="62"/>
        <v>0</v>
      </c>
      <c r="AJ97" s="37">
        <f t="shared" si="63"/>
        <v>0</v>
      </c>
      <c r="AK97" s="37"/>
      <c r="AL97" s="37">
        <f t="shared" si="64"/>
        <v>0</v>
      </c>
      <c r="AM97" s="37">
        <f t="shared" si="65"/>
        <v>0</v>
      </c>
      <c r="AN97" s="37"/>
      <c r="AO97" s="37">
        <f t="shared" si="66"/>
        <v>0</v>
      </c>
      <c r="AP97" s="37">
        <f t="shared" si="67"/>
        <v>0</v>
      </c>
      <c r="AQ97" s="37"/>
      <c r="AR97" s="37">
        <f t="shared" si="68"/>
        <v>0</v>
      </c>
      <c r="AS97" s="37">
        <f t="shared" si="69"/>
        <v>0</v>
      </c>
      <c r="AT97" s="38">
        <f t="shared" si="70"/>
        <v>0</v>
      </c>
      <c r="AU97" s="29">
        <f t="shared" ca="1" si="71"/>
        <v>0</v>
      </c>
      <c r="AV97" s="28">
        <f t="shared" ca="1" si="72"/>
        <v>0</v>
      </c>
      <c r="AW97" s="124">
        <f t="shared" si="42"/>
        <v>1</v>
      </c>
      <c r="AX97" s="28">
        <f t="shared" ca="1" si="43"/>
        <v>4.21</v>
      </c>
      <c r="AY97" s="39">
        <f t="shared" ca="1" si="44"/>
        <v>0</v>
      </c>
      <c r="BA97" s="97">
        <f t="shared" si="45"/>
        <v>0</v>
      </c>
      <c r="BB97" s="98" t="str">
        <f t="shared" si="41"/>
        <v>NÃO MEDIDO</v>
      </c>
    </row>
    <row r="98" spans="1:54" ht="60" customHeight="1">
      <c r="A98" s="78" t="s">
        <v>108</v>
      </c>
      <c r="B98" s="78"/>
      <c r="C98" s="31" t="s">
        <v>1121</v>
      </c>
      <c r="D98" s="32" t="s">
        <v>1122</v>
      </c>
      <c r="E98" s="26" t="s">
        <v>40</v>
      </c>
      <c r="F98" s="33">
        <v>20</v>
      </c>
      <c r="G98" s="27"/>
      <c r="H98" s="33">
        <f t="shared" si="47"/>
        <v>20</v>
      </c>
      <c r="I98" s="68">
        <v>28.02</v>
      </c>
      <c r="J98" s="34">
        <f t="shared" si="46"/>
        <v>560.4</v>
      </c>
      <c r="K98" s="35"/>
      <c r="L98" s="36">
        <f t="shared" si="73"/>
        <v>0</v>
      </c>
      <c r="M98" s="37"/>
      <c r="N98" s="37">
        <f t="shared" si="48"/>
        <v>0</v>
      </c>
      <c r="O98" s="37">
        <f t="shared" si="49"/>
        <v>0</v>
      </c>
      <c r="P98" s="37"/>
      <c r="Q98" s="37">
        <f t="shared" si="50"/>
        <v>0</v>
      </c>
      <c r="R98" s="37">
        <f t="shared" si="51"/>
        <v>0</v>
      </c>
      <c r="S98" s="37"/>
      <c r="T98" s="37">
        <f t="shared" si="52"/>
        <v>0</v>
      </c>
      <c r="U98" s="37">
        <f t="shared" si="53"/>
        <v>0</v>
      </c>
      <c r="V98" s="37"/>
      <c r="W98" s="37">
        <f t="shared" si="54"/>
        <v>0</v>
      </c>
      <c r="X98" s="37">
        <f t="shared" si="55"/>
        <v>0</v>
      </c>
      <c r="Y98" s="37"/>
      <c r="Z98" s="37">
        <f t="shared" si="56"/>
        <v>0</v>
      </c>
      <c r="AA98" s="37">
        <f t="shared" si="57"/>
        <v>0</v>
      </c>
      <c r="AB98" s="37"/>
      <c r="AC98" s="37">
        <f t="shared" si="58"/>
        <v>0</v>
      </c>
      <c r="AD98" s="37">
        <f t="shared" si="59"/>
        <v>0</v>
      </c>
      <c r="AE98" s="37"/>
      <c r="AF98" s="37">
        <f t="shared" si="60"/>
        <v>0</v>
      </c>
      <c r="AG98" s="37">
        <f t="shared" si="61"/>
        <v>0</v>
      </c>
      <c r="AH98" s="37"/>
      <c r="AI98" s="37">
        <f t="shared" si="62"/>
        <v>0</v>
      </c>
      <c r="AJ98" s="37">
        <f t="shared" si="63"/>
        <v>0</v>
      </c>
      <c r="AK98" s="37"/>
      <c r="AL98" s="37">
        <f t="shared" si="64"/>
        <v>0</v>
      </c>
      <c r="AM98" s="37">
        <f t="shared" si="65"/>
        <v>0</v>
      </c>
      <c r="AN98" s="37"/>
      <c r="AO98" s="37">
        <f t="shared" si="66"/>
        <v>0</v>
      </c>
      <c r="AP98" s="37">
        <f t="shared" si="67"/>
        <v>0</v>
      </c>
      <c r="AQ98" s="37"/>
      <c r="AR98" s="37">
        <f t="shared" si="68"/>
        <v>0</v>
      </c>
      <c r="AS98" s="37">
        <f t="shared" si="69"/>
        <v>0</v>
      </c>
      <c r="AT98" s="38">
        <f t="shared" si="70"/>
        <v>0</v>
      </c>
      <c r="AU98" s="29">
        <f t="shared" ca="1" si="71"/>
        <v>0</v>
      </c>
      <c r="AV98" s="28">
        <f t="shared" ca="1" si="72"/>
        <v>0</v>
      </c>
      <c r="AW98" s="124">
        <f t="shared" si="42"/>
        <v>20</v>
      </c>
      <c r="AX98" s="28">
        <f t="shared" ca="1" si="43"/>
        <v>560.4</v>
      </c>
      <c r="AY98" s="39">
        <f t="shared" ca="1" si="44"/>
        <v>0</v>
      </c>
      <c r="BA98" s="97">
        <f t="shared" si="45"/>
        <v>0</v>
      </c>
      <c r="BB98" s="98" t="str">
        <f t="shared" si="41"/>
        <v>NÃO MEDIDO</v>
      </c>
    </row>
    <row r="99" spans="1:54" ht="60" customHeight="1">
      <c r="A99" s="78" t="s">
        <v>108</v>
      </c>
      <c r="B99" s="78"/>
      <c r="C99" s="31" t="s">
        <v>1177</v>
      </c>
      <c r="D99" s="32" t="s">
        <v>1178</v>
      </c>
      <c r="E99" s="26" t="s">
        <v>40</v>
      </c>
      <c r="F99" s="33">
        <v>12</v>
      </c>
      <c r="G99" s="27"/>
      <c r="H99" s="33">
        <f t="shared" si="47"/>
        <v>12</v>
      </c>
      <c r="I99" s="68">
        <v>40.229999999999997</v>
      </c>
      <c r="J99" s="34">
        <f t="shared" si="46"/>
        <v>482.76</v>
      </c>
      <c r="K99" s="35"/>
      <c r="L99" s="36">
        <f t="shared" si="73"/>
        <v>0</v>
      </c>
      <c r="M99" s="37"/>
      <c r="N99" s="37">
        <f t="shared" si="48"/>
        <v>0</v>
      </c>
      <c r="O99" s="37">
        <f t="shared" si="49"/>
        <v>0</v>
      </c>
      <c r="P99" s="37"/>
      <c r="Q99" s="37">
        <f t="shared" si="50"/>
        <v>0</v>
      </c>
      <c r="R99" s="37">
        <f t="shared" si="51"/>
        <v>0</v>
      </c>
      <c r="S99" s="37"/>
      <c r="T99" s="37">
        <f t="shared" si="52"/>
        <v>0</v>
      </c>
      <c r="U99" s="37">
        <f t="shared" si="53"/>
        <v>0</v>
      </c>
      <c r="V99" s="37"/>
      <c r="W99" s="37">
        <f t="shared" si="54"/>
        <v>0</v>
      </c>
      <c r="X99" s="37">
        <f t="shared" si="55"/>
        <v>0</v>
      </c>
      <c r="Y99" s="37"/>
      <c r="Z99" s="37">
        <f t="shared" si="56"/>
        <v>0</v>
      </c>
      <c r="AA99" s="37">
        <f t="shared" si="57"/>
        <v>0</v>
      </c>
      <c r="AB99" s="37"/>
      <c r="AC99" s="37">
        <f t="shared" si="58"/>
        <v>0</v>
      </c>
      <c r="AD99" s="37">
        <f t="shared" si="59"/>
        <v>0</v>
      </c>
      <c r="AE99" s="37"/>
      <c r="AF99" s="37">
        <f t="shared" si="60"/>
        <v>0</v>
      </c>
      <c r="AG99" s="37">
        <f t="shared" si="61"/>
        <v>0</v>
      </c>
      <c r="AH99" s="37"/>
      <c r="AI99" s="37">
        <f t="shared" si="62"/>
        <v>0</v>
      </c>
      <c r="AJ99" s="37">
        <f t="shared" si="63"/>
        <v>0</v>
      </c>
      <c r="AK99" s="37"/>
      <c r="AL99" s="37">
        <f t="shared" si="64"/>
        <v>0</v>
      </c>
      <c r="AM99" s="37">
        <f t="shared" si="65"/>
        <v>0</v>
      </c>
      <c r="AN99" s="37"/>
      <c r="AO99" s="37">
        <f t="shared" si="66"/>
        <v>0</v>
      </c>
      <c r="AP99" s="37">
        <f t="shared" si="67"/>
        <v>0</v>
      </c>
      <c r="AQ99" s="37"/>
      <c r="AR99" s="37">
        <f t="shared" si="68"/>
        <v>0</v>
      </c>
      <c r="AS99" s="37">
        <f t="shared" si="69"/>
        <v>0</v>
      </c>
      <c r="AT99" s="38">
        <f t="shared" si="70"/>
        <v>0</v>
      </c>
      <c r="AU99" s="29">
        <f t="shared" ca="1" si="71"/>
        <v>0</v>
      </c>
      <c r="AV99" s="28">
        <f t="shared" ca="1" si="72"/>
        <v>0</v>
      </c>
      <c r="AW99" s="124">
        <f t="shared" si="42"/>
        <v>12</v>
      </c>
      <c r="AX99" s="28">
        <f t="shared" ca="1" si="43"/>
        <v>482.76</v>
      </c>
      <c r="AY99" s="39">
        <f t="shared" ca="1" si="44"/>
        <v>0</v>
      </c>
      <c r="BA99" s="97">
        <f t="shared" si="45"/>
        <v>0</v>
      </c>
      <c r="BB99" s="98" t="str">
        <f t="shared" si="41"/>
        <v>NÃO MEDIDO</v>
      </c>
    </row>
    <row r="100" spans="1:54" ht="60" customHeight="1">
      <c r="A100" s="78" t="s">
        <v>108</v>
      </c>
      <c r="B100" s="78"/>
      <c r="C100" s="31" t="s">
        <v>1179</v>
      </c>
      <c r="D100" s="32" t="s">
        <v>1180</v>
      </c>
      <c r="E100" s="26" t="s">
        <v>40</v>
      </c>
      <c r="F100" s="33">
        <v>8</v>
      </c>
      <c r="G100" s="27"/>
      <c r="H100" s="33">
        <f t="shared" si="47"/>
        <v>8</v>
      </c>
      <c r="I100" s="68">
        <v>55</v>
      </c>
      <c r="J100" s="34">
        <f t="shared" si="46"/>
        <v>440</v>
      </c>
      <c r="K100" s="35"/>
      <c r="L100" s="36">
        <f t="shared" si="73"/>
        <v>0</v>
      </c>
      <c r="M100" s="37"/>
      <c r="N100" s="37">
        <f t="shared" si="48"/>
        <v>0</v>
      </c>
      <c r="O100" s="37">
        <f t="shared" si="49"/>
        <v>0</v>
      </c>
      <c r="P100" s="37"/>
      <c r="Q100" s="37">
        <f t="shared" si="50"/>
        <v>0</v>
      </c>
      <c r="R100" s="37">
        <f t="shared" si="51"/>
        <v>0</v>
      </c>
      <c r="S100" s="37"/>
      <c r="T100" s="37">
        <f t="shared" si="52"/>
        <v>0</v>
      </c>
      <c r="U100" s="37">
        <f t="shared" si="53"/>
        <v>0</v>
      </c>
      <c r="V100" s="37"/>
      <c r="W100" s="37">
        <f t="shared" si="54"/>
        <v>0</v>
      </c>
      <c r="X100" s="37">
        <f t="shared" si="55"/>
        <v>0</v>
      </c>
      <c r="Y100" s="37"/>
      <c r="Z100" s="37">
        <f t="shared" si="56"/>
        <v>0</v>
      </c>
      <c r="AA100" s="37">
        <f t="shared" si="57"/>
        <v>0</v>
      </c>
      <c r="AB100" s="37"/>
      <c r="AC100" s="37">
        <f t="shared" si="58"/>
        <v>0</v>
      </c>
      <c r="AD100" s="37">
        <f t="shared" si="59"/>
        <v>0</v>
      </c>
      <c r="AE100" s="37"/>
      <c r="AF100" s="37">
        <f t="shared" si="60"/>
        <v>0</v>
      </c>
      <c r="AG100" s="37">
        <f t="shared" si="61"/>
        <v>0</v>
      </c>
      <c r="AH100" s="37"/>
      <c r="AI100" s="37">
        <f t="shared" si="62"/>
        <v>0</v>
      </c>
      <c r="AJ100" s="37">
        <f t="shared" si="63"/>
        <v>0</v>
      </c>
      <c r="AK100" s="37"/>
      <c r="AL100" s="37">
        <f t="shared" si="64"/>
        <v>0</v>
      </c>
      <c r="AM100" s="37">
        <f t="shared" si="65"/>
        <v>0</v>
      </c>
      <c r="AN100" s="37"/>
      <c r="AO100" s="37">
        <f t="shared" si="66"/>
        <v>0</v>
      </c>
      <c r="AP100" s="37">
        <f t="shared" si="67"/>
        <v>0</v>
      </c>
      <c r="AQ100" s="37"/>
      <c r="AR100" s="37">
        <f t="shared" si="68"/>
        <v>0</v>
      </c>
      <c r="AS100" s="37">
        <f t="shared" si="69"/>
        <v>0</v>
      </c>
      <c r="AT100" s="38">
        <f t="shared" si="70"/>
        <v>0</v>
      </c>
      <c r="AU100" s="29">
        <f t="shared" ca="1" si="71"/>
        <v>0</v>
      </c>
      <c r="AV100" s="28">
        <f t="shared" ca="1" si="72"/>
        <v>0</v>
      </c>
      <c r="AW100" s="124">
        <f t="shared" si="42"/>
        <v>8</v>
      </c>
      <c r="AX100" s="28">
        <f t="shared" ca="1" si="43"/>
        <v>440</v>
      </c>
      <c r="AY100" s="39">
        <f t="shared" ca="1" si="44"/>
        <v>0</v>
      </c>
      <c r="BA100" s="97">
        <f t="shared" si="45"/>
        <v>0</v>
      </c>
      <c r="BB100" s="98" t="str">
        <f t="shared" si="41"/>
        <v>NÃO MEDIDO</v>
      </c>
    </row>
    <row r="101" spans="1:54" ht="30" customHeight="1">
      <c r="A101" s="78" t="s">
        <v>108</v>
      </c>
      <c r="B101" s="78"/>
      <c r="C101" s="31" t="s">
        <v>1123</v>
      </c>
      <c r="D101" s="32" t="s">
        <v>1124</v>
      </c>
      <c r="E101" s="26" t="s">
        <v>40</v>
      </c>
      <c r="F101" s="33">
        <v>4</v>
      </c>
      <c r="G101" s="27"/>
      <c r="H101" s="33">
        <f t="shared" si="47"/>
        <v>4</v>
      </c>
      <c r="I101" s="68">
        <v>6</v>
      </c>
      <c r="J101" s="34">
        <f t="shared" si="46"/>
        <v>24</v>
      </c>
      <c r="K101" s="35"/>
      <c r="L101" s="36">
        <f t="shared" si="73"/>
        <v>0</v>
      </c>
      <c r="M101" s="37"/>
      <c r="N101" s="37">
        <f t="shared" si="48"/>
        <v>0</v>
      </c>
      <c r="O101" s="37">
        <f t="shared" si="49"/>
        <v>0</v>
      </c>
      <c r="P101" s="37"/>
      <c r="Q101" s="37">
        <f t="shared" si="50"/>
        <v>0</v>
      </c>
      <c r="R101" s="37">
        <f t="shared" si="51"/>
        <v>0</v>
      </c>
      <c r="S101" s="37"/>
      <c r="T101" s="37">
        <f t="shared" si="52"/>
        <v>0</v>
      </c>
      <c r="U101" s="37">
        <f t="shared" si="53"/>
        <v>0</v>
      </c>
      <c r="V101" s="37"/>
      <c r="W101" s="37">
        <f t="shared" si="54"/>
        <v>0</v>
      </c>
      <c r="X101" s="37">
        <f t="shared" si="55"/>
        <v>0</v>
      </c>
      <c r="Y101" s="37"/>
      <c r="Z101" s="37">
        <f t="shared" si="56"/>
        <v>0</v>
      </c>
      <c r="AA101" s="37">
        <f t="shared" si="57"/>
        <v>0</v>
      </c>
      <c r="AB101" s="37"/>
      <c r="AC101" s="37">
        <f t="shared" si="58"/>
        <v>0</v>
      </c>
      <c r="AD101" s="37">
        <f t="shared" si="59"/>
        <v>0</v>
      </c>
      <c r="AE101" s="37"/>
      <c r="AF101" s="37">
        <f t="shared" si="60"/>
        <v>0</v>
      </c>
      <c r="AG101" s="37">
        <f t="shared" si="61"/>
        <v>0</v>
      </c>
      <c r="AH101" s="37"/>
      <c r="AI101" s="37">
        <f t="shared" si="62"/>
        <v>0</v>
      </c>
      <c r="AJ101" s="37">
        <f t="shared" si="63"/>
        <v>0</v>
      </c>
      <c r="AK101" s="37"/>
      <c r="AL101" s="37">
        <f t="shared" si="64"/>
        <v>0</v>
      </c>
      <c r="AM101" s="37">
        <f t="shared" si="65"/>
        <v>0</v>
      </c>
      <c r="AN101" s="37"/>
      <c r="AO101" s="37">
        <f t="shared" si="66"/>
        <v>0</v>
      </c>
      <c r="AP101" s="37">
        <f t="shared" si="67"/>
        <v>0</v>
      </c>
      <c r="AQ101" s="37"/>
      <c r="AR101" s="37">
        <f t="shared" si="68"/>
        <v>0</v>
      </c>
      <c r="AS101" s="37">
        <f t="shared" si="69"/>
        <v>0</v>
      </c>
      <c r="AT101" s="38">
        <f t="shared" si="70"/>
        <v>0</v>
      </c>
      <c r="AU101" s="29">
        <f t="shared" ca="1" si="71"/>
        <v>0</v>
      </c>
      <c r="AV101" s="28">
        <f t="shared" ca="1" si="72"/>
        <v>0</v>
      </c>
      <c r="AW101" s="124">
        <f t="shared" si="42"/>
        <v>4</v>
      </c>
      <c r="AX101" s="28">
        <f t="shared" ca="1" si="43"/>
        <v>24</v>
      </c>
      <c r="AY101" s="39">
        <f t="shared" ca="1" si="44"/>
        <v>0</v>
      </c>
      <c r="BA101" s="97">
        <f t="shared" si="45"/>
        <v>0</v>
      </c>
      <c r="BB101" s="98" t="str">
        <f t="shared" si="41"/>
        <v>NÃO MEDIDO</v>
      </c>
    </row>
    <row r="102" spans="1:54" ht="30" customHeight="1">
      <c r="A102" s="78" t="s">
        <v>108</v>
      </c>
      <c r="B102" s="78"/>
      <c r="C102" s="31" t="s">
        <v>1181</v>
      </c>
      <c r="D102" s="32" t="s">
        <v>1182</v>
      </c>
      <c r="E102" s="26" t="s">
        <v>40</v>
      </c>
      <c r="F102" s="33">
        <v>4</v>
      </c>
      <c r="G102" s="27"/>
      <c r="H102" s="33">
        <f t="shared" si="47"/>
        <v>4</v>
      </c>
      <c r="I102" s="68">
        <v>9.1999999999999993</v>
      </c>
      <c r="J102" s="34">
        <f t="shared" si="46"/>
        <v>36.799999999999997</v>
      </c>
      <c r="K102" s="35"/>
      <c r="L102" s="36">
        <f t="shared" si="73"/>
        <v>0</v>
      </c>
      <c r="M102" s="37"/>
      <c r="N102" s="37">
        <f t="shared" si="48"/>
        <v>0</v>
      </c>
      <c r="O102" s="37">
        <f t="shared" si="49"/>
        <v>0</v>
      </c>
      <c r="P102" s="37"/>
      <c r="Q102" s="37">
        <f t="shared" si="50"/>
        <v>0</v>
      </c>
      <c r="R102" s="37">
        <f t="shared" si="51"/>
        <v>0</v>
      </c>
      <c r="S102" s="37"/>
      <c r="T102" s="37">
        <f t="shared" si="52"/>
        <v>0</v>
      </c>
      <c r="U102" s="37">
        <f t="shared" si="53"/>
        <v>0</v>
      </c>
      <c r="V102" s="37"/>
      <c r="W102" s="37">
        <f t="shared" si="54"/>
        <v>0</v>
      </c>
      <c r="X102" s="37">
        <f t="shared" si="55"/>
        <v>0</v>
      </c>
      <c r="Y102" s="37"/>
      <c r="Z102" s="37">
        <f t="shared" si="56"/>
        <v>0</v>
      </c>
      <c r="AA102" s="37">
        <f t="shared" si="57"/>
        <v>0</v>
      </c>
      <c r="AB102" s="37"/>
      <c r="AC102" s="37">
        <f t="shared" si="58"/>
        <v>0</v>
      </c>
      <c r="AD102" s="37">
        <f t="shared" si="59"/>
        <v>0</v>
      </c>
      <c r="AE102" s="37"/>
      <c r="AF102" s="37">
        <f t="shared" si="60"/>
        <v>0</v>
      </c>
      <c r="AG102" s="37">
        <f t="shared" si="61"/>
        <v>0</v>
      </c>
      <c r="AH102" s="37"/>
      <c r="AI102" s="37">
        <f t="shared" si="62"/>
        <v>0</v>
      </c>
      <c r="AJ102" s="37">
        <f t="shared" si="63"/>
        <v>0</v>
      </c>
      <c r="AK102" s="37"/>
      <c r="AL102" s="37">
        <f t="shared" si="64"/>
        <v>0</v>
      </c>
      <c r="AM102" s="37">
        <f t="shared" si="65"/>
        <v>0</v>
      </c>
      <c r="AN102" s="37"/>
      <c r="AO102" s="37">
        <f t="shared" si="66"/>
        <v>0</v>
      </c>
      <c r="AP102" s="37">
        <f t="shared" si="67"/>
        <v>0</v>
      </c>
      <c r="AQ102" s="37"/>
      <c r="AR102" s="37">
        <f t="shared" si="68"/>
        <v>0</v>
      </c>
      <c r="AS102" s="37">
        <f t="shared" si="69"/>
        <v>0</v>
      </c>
      <c r="AT102" s="38">
        <f t="shared" si="70"/>
        <v>0</v>
      </c>
      <c r="AU102" s="29">
        <f t="shared" ca="1" si="71"/>
        <v>0</v>
      </c>
      <c r="AV102" s="28">
        <f t="shared" ca="1" si="72"/>
        <v>0</v>
      </c>
      <c r="AW102" s="124">
        <f t="shared" si="42"/>
        <v>4</v>
      </c>
      <c r="AX102" s="28">
        <f t="shared" ca="1" si="43"/>
        <v>36.799999999999997</v>
      </c>
      <c r="AY102" s="39">
        <f t="shared" ca="1" si="44"/>
        <v>0</v>
      </c>
      <c r="BA102" s="97">
        <f t="shared" si="45"/>
        <v>0</v>
      </c>
      <c r="BB102" s="98" t="str">
        <f t="shared" si="41"/>
        <v>NÃO MEDIDO</v>
      </c>
    </row>
    <row r="103" spans="1:54" ht="30" customHeight="1">
      <c r="A103" s="78" t="s">
        <v>108</v>
      </c>
      <c r="B103" s="78"/>
      <c r="C103" s="31" t="s">
        <v>1183</v>
      </c>
      <c r="D103" s="32" t="s">
        <v>1184</v>
      </c>
      <c r="E103" s="26" t="s">
        <v>40</v>
      </c>
      <c r="F103" s="33">
        <v>2</v>
      </c>
      <c r="G103" s="27"/>
      <c r="H103" s="33">
        <f t="shared" si="47"/>
        <v>2</v>
      </c>
      <c r="I103" s="68">
        <v>13.08</v>
      </c>
      <c r="J103" s="34">
        <f t="shared" si="46"/>
        <v>26.16</v>
      </c>
      <c r="K103" s="34"/>
      <c r="L103" s="36">
        <f t="shared" si="73"/>
        <v>0</v>
      </c>
      <c r="M103" s="37"/>
      <c r="N103" s="37">
        <f t="shared" si="48"/>
        <v>0</v>
      </c>
      <c r="O103" s="37">
        <f t="shared" si="49"/>
        <v>0</v>
      </c>
      <c r="P103" s="37"/>
      <c r="Q103" s="37">
        <f t="shared" si="50"/>
        <v>0</v>
      </c>
      <c r="R103" s="37">
        <f t="shared" si="51"/>
        <v>0</v>
      </c>
      <c r="S103" s="37"/>
      <c r="T103" s="37">
        <f t="shared" si="52"/>
        <v>0</v>
      </c>
      <c r="U103" s="37">
        <f t="shared" si="53"/>
        <v>0</v>
      </c>
      <c r="V103" s="37"/>
      <c r="W103" s="37">
        <f t="shared" si="54"/>
        <v>0</v>
      </c>
      <c r="X103" s="37">
        <f t="shared" si="55"/>
        <v>0</v>
      </c>
      <c r="Y103" s="37"/>
      <c r="Z103" s="37">
        <f t="shared" si="56"/>
        <v>0</v>
      </c>
      <c r="AA103" s="37">
        <f t="shared" si="57"/>
        <v>0</v>
      </c>
      <c r="AB103" s="37"/>
      <c r="AC103" s="37">
        <f t="shared" si="58"/>
        <v>0</v>
      </c>
      <c r="AD103" s="37">
        <f t="shared" si="59"/>
        <v>0</v>
      </c>
      <c r="AE103" s="37"/>
      <c r="AF103" s="37">
        <f t="shared" si="60"/>
        <v>0</v>
      </c>
      <c r="AG103" s="37">
        <f t="shared" si="61"/>
        <v>0</v>
      </c>
      <c r="AH103" s="37"/>
      <c r="AI103" s="37">
        <f t="shared" si="62"/>
        <v>0</v>
      </c>
      <c r="AJ103" s="37">
        <f t="shared" si="63"/>
        <v>0</v>
      </c>
      <c r="AK103" s="37"/>
      <c r="AL103" s="37">
        <f t="shared" si="64"/>
        <v>0</v>
      </c>
      <c r="AM103" s="37">
        <f t="shared" si="65"/>
        <v>0</v>
      </c>
      <c r="AN103" s="37"/>
      <c r="AO103" s="37">
        <f t="shared" si="66"/>
        <v>0</v>
      </c>
      <c r="AP103" s="37">
        <f t="shared" si="67"/>
        <v>0</v>
      </c>
      <c r="AQ103" s="37"/>
      <c r="AR103" s="37">
        <f t="shared" si="68"/>
        <v>0</v>
      </c>
      <c r="AS103" s="37">
        <f t="shared" si="69"/>
        <v>0</v>
      </c>
      <c r="AT103" s="38">
        <f t="shared" si="70"/>
        <v>0</v>
      </c>
      <c r="AU103" s="29">
        <f t="shared" ca="1" si="71"/>
        <v>0</v>
      </c>
      <c r="AV103" s="28">
        <f t="shared" ca="1" si="72"/>
        <v>0</v>
      </c>
      <c r="AW103" s="124">
        <f t="shared" si="42"/>
        <v>2</v>
      </c>
      <c r="AX103" s="28">
        <f t="shared" ca="1" si="43"/>
        <v>26.16</v>
      </c>
      <c r="AY103" s="39">
        <f t="shared" ca="1" si="44"/>
        <v>0</v>
      </c>
      <c r="BA103" s="97">
        <f t="shared" si="45"/>
        <v>0</v>
      </c>
      <c r="BB103" s="98" t="str">
        <f t="shared" si="41"/>
        <v>NÃO MEDIDO</v>
      </c>
    </row>
    <row r="104" spans="1:54" ht="60" customHeight="1">
      <c r="A104" s="78" t="s">
        <v>108</v>
      </c>
      <c r="B104" s="78"/>
      <c r="C104" s="31" t="s">
        <v>1185</v>
      </c>
      <c r="D104" s="32" t="s">
        <v>1186</v>
      </c>
      <c r="E104" s="26" t="s">
        <v>40</v>
      </c>
      <c r="F104" s="33">
        <v>1</v>
      </c>
      <c r="G104" s="27"/>
      <c r="H104" s="33">
        <f t="shared" si="47"/>
        <v>1</v>
      </c>
      <c r="I104" s="68">
        <v>16.91</v>
      </c>
      <c r="J104" s="34">
        <f t="shared" si="46"/>
        <v>16.91</v>
      </c>
      <c r="K104" s="34"/>
      <c r="L104" s="36">
        <f t="shared" si="73"/>
        <v>0</v>
      </c>
      <c r="M104" s="37"/>
      <c r="N104" s="37">
        <f t="shared" si="48"/>
        <v>0</v>
      </c>
      <c r="O104" s="37">
        <f t="shared" si="49"/>
        <v>0</v>
      </c>
      <c r="P104" s="37"/>
      <c r="Q104" s="37">
        <f t="shared" si="50"/>
        <v>0</v>
      </c>
      <c r="R104" s="37">
        <f t="shared" si="51"/>
        <v>0</v>
      </c>
      <c r="S104" s="37"/>
      <c r="T104" s="37">
        <f t="shared" si="52"/>
        <v>0</v>
      </c>
      <c r="U104" s="37">
        <f t="shared" si="53"/>
        <v>0</v>
      </c>
      <c r="V104" s="37"/>
      <c r="W104" s="37">
        <f t="shared" si="54"/>
        <v>0</v>
      </c>
      <c r="X104" s="37">
        <f t="shared" si="55"/>
        <v>0</v>
      </c>
      <c r="Y104" s="37"/>
      <c r="Z104" s="37">
        <f t="shared" si="56"/>
        <v>0</v>
      </c>
      <c r="AA104" s="37">
        <f t="shared" si="57"/>
        <v>0</v>
      </c>
      <c r="AB104" s="37"/>
      <c r="AC104" s="37">
        <f t="shared" si="58"/>
        <v>0</v>
      </c>
      <c r="AD104" s="37">
        <f t="shared" si="59"/>
        <v>0</v>
      </c>
      <c r="AE104" s="37"/>
      <c r="AF104" s="37">
        <f t="shared" si="60"/>
        <v>0</v>
      </c>
      <c r="AG104" s="37">
        <f t="shared" si="61"/>
        <v>0</v>
      </c>
      <c r="AH104" s="37"/>
      <c r="AI104" s="37">
        <f t="shared" si="62"/>
        <v>0</v>
      </c>
      <c r="AJ104" s="37">
        <f t="shared" si="63"/>
        <v>0</v>
      </c>
      <c r="AK104" s="37"/>
      <c r="AL104" s="37">
        <f t="shared" si="64"/>
        <v>0</v>
      </c>
      <c r="AM104" s="37">
        <f t="shared" si="65"/>
        <v>0</v>
      </c>
      <c r="AN104" s="37"/>
      <c r="AO104" s="37">
        <f t="shared" si="66"/>
        <v>0</v>
      </c>
      <c r="AP104" s="37">
        <f t="shared" si="67"/>
        <v>0</v>
      </c>
      <c r="AQ104" s="37"/>
      <c r="AR104" s="37">
        <f t="shared" si="68"/>
        <v>0</v>
      </c>
      <c r="AS104" s="37">
        <f t="shared" si="69"/>
        <v>0</v>
      </c>
      <c r="AT104" s="38">
        <f t="shared" si="70"/>
        <v>0</v>
      </c>
      <c r="AU104" s="29">
        <f t="shared" ca="1" si="71"/>
        <v>0</v>
      </c>
      <c r="AV104" s="28">
        <f t="shared" ca="1" si="72"/>
        <v>0</v>
      </c>
      <c r="AW104" s="124">
        <f t="shared" si="42"/>
        <v>1</v>
      </c>
      <c r="AX104" s="28">
        <f t="shared" ca="1" si="43"/>
        <v>16.91</v>
      </c>
      <c r="AY104" s="39">
        <f t="shared" ca="1" si="44"/>
        <v>0</v>
      </c>
      <c r="BA104" s="97">
        <f t="shared" si="45"/>
        <v>0</v>
      </c>
      <c r="BB104" s="98" t="str">
        <f t="shared" si="41"/>
        <v>NÃO MEDIDO</v>
      </c>
    </row>
    <row r="105" spans="1:54" ht="60" customHeight="1">
      <c r="A105" s="78" t="s">
        <v>108</v>
      </c>
      <c r="B105" s="78"/>
      <c r="C105" s="31" t="s">
        <v>121</v>
      </c>
      <c r="D105" s="32" t="s">
        <v>1187</v>
      </c>
      <c r="E105" s="26" t="s">
        <v>40</v>
      </c>
      <c r="F105" s="33">
        <v>3</v>
      </c>
      <c r="G105" s="27"/>
      <c r="H105" s="33">
        <f t="shared" si="47"/>
        <v>3</v>
      </c>
      <c r="I105" s="68">
        <v>178.16</v>
      </c>
      <c r="J105" s="34">
        <f t="shared" si="46"/>
        <v>534.48</v>
      </c>
      <c r="K105" s="34"/>
      <c r="L105" s="36">
        <f t="shared" si="73"/>
        <v>0</v>
      </c>
      <c r="M105" s="37"/>
      <c r="N105" s="37">
        <f t="shared" si="48"/>
        <v>0</v>
      </c>
      <c r="O105" s="37">
        <f t="shared" si="49"/>
        <v>0</v>
      </c>
      <c r="P105" s="37"/>
      <c r="Q105" s="37">
        <f t="shared" si="50"/>
        <v>0</v>
      </c>
      <c r="R105" s="37">
        <f t="shared" si="51"/>
        <v>0</v>
      </c>
      <c r="S105" s="37"/>
      <c r="T105" s="37">
        <f t="shared" si="52"/>
        <v>0</v>
      </c>
      <c r="U105" s="37">
        <f t="shared" si="53"/>
        <v>0</v>
      </c>
      <c r="V105" s="37"/>
      <c r="W105" s="37">
        <f t="shared" si="54"/>
        <v>0</v>
      </c>
      <c r="X105" s="37">
        <f t="shared" si="55"/>
        <v>0</v>
      </c>
      <c r="Y105" s="37"/>
      <c r="Z105" s="37">
        <f t="shared" si="56"/>
        <v>0</v>
      </c>
      <c r="AA105" s="37">
        <f t="shared" si="57"/>
        <v>0</v>
      </c>
      <c r="AB105" s="37"/>
      <c r="AC105" s="37">
        <f t="shared" si="58"/>
        <v>0</v>
      </c>
      <c r="AD105" s="37">
        <f t="shared" si="59"/>
        <v>0</v>
      </c>
      <c r="AE105" s="37"/>
      <c r="AF105" s="37">
        <f t="shared" si="60"/>
        <v>0</v>
      </c>
      <c r="AG105" s="37">
        <f t="shared" si="61"/>
        <v>0</v>
      </c>
      <c r="AH105" s="37"/>
      <c r="AI105" s="37">
        <f t="shared" si="62"/>
        <v>0</v>
      </c>
      <c r="AJ105" s="37">
        <f t="shared" si="63"/>
        <v>0</v>
      </c>
      <c r="AK105" s="37"/>
      <c r="AL105" s="37">
        <f t="shared" si="64"/>
        <v>0</v>
      </c>
      <c r="AM105" s="37">
        <f t="shared" si="65"/>
        <v>0</v>
      </c>
      <c r="AN105" s="37"/>
      <c r="AO105" s="37">
        <f t="shared" si="66"/>
        <v>0</v>
      </c>
      <c r="AP105" s="37">
        <f t="shared" si="67"/>
        <v>0</v>
      </c>
      <c r="AQ105" s="37"/>
      <c r="AR105" s="37">
        <f t="shared" si="68"/>
        <v>0</v>
      </c>
      <c r="AS105" s="37">
        <f t="shared" si="69"/>
        <v>0</v>
      </c>
      <c r="AT105" s="38">
        <f t="shared" si="70"/>
        <v>0</v>
      </c>
      <c r="AU105" s="29">
        <f t="shared" ca="1" si="71"/>
        <v>0</v>
      </c>
      <c r="AV105" s="28">
        <f t="shared" ca="1" si="72"/>
        <v>0</v>
      </c>
      <c r="AW105" s="124">
        <f t="shared" si="42"/>
        <v>3</v>
      </c>
      <c r="AX105" s="28">
        <f t="shared" ca="1" si="43"/>
        <v>534.48</v>
      </c>
      <c r="AY105" s="39">
        <f t="shared" ca="1" si="44"/>
        <v>0</v>
      </c>
      <c r="BA105" s="97">
        <f t="shared" si="45"/>
        <v>0</v>
      </c>
      <c r="BB105" s="98" t="str">
        <f t="shared" si="41"/>
        <v>NÃO MEDIDO</v>
      </c>
    </row>
    <row r="106" spans="1:54" ht="60" customHeight="1">
      <c r="A106" s="78" t="s">
        <v>108</v>
      </c>
      <c r="B106" s="78"/>
      <c r="C106" s="31" t="s">
        <v>1188</v>
      </c>
      <c r="D106" s="32" t="s">
        <v>1189</v>
      </c>
      <c r="E106" s="26" t="s">
        <v>40</v>
      </c>
      <c r="F106" s="33">
        <v>1</v>
      </c>
      <c r="G106" s="27"/>
      <c r="H106" s="33">
        <f t="shared" si="47"/>
        <v>1</v>
      </c>
      <c r="I106" s="68">
        <v>273.11</v>
      </c>
      <c r="J106" s="34">
        <f t="shared" si="46"/>
        <v>273.11</v>
      </c>
      <c r="K106" s="34"/>
      <c r="L106" s="36">
        <f t="shared" si="73"/>
        <v>0</v>
      </c>
      <c r="M106" s="37"/>
      <c r="N106" s="37">
        <f t="shared" si="48"/>
        <v>0</v>
      </c>
      <c r="O106" s="37">
        <f t="shared" si="49"/>
        <v>0</v>
      </c>
      <c r="P106" s="37"/>
      <c r="Q106" s="37">
        <f t="shared" si="50"/>
        <v>0</v>
      </c>
      <c r="R106" s="37">
        <f t="shared" si="51"/>
        <v>0</v>
      </c>
      <c r="S106" s="37"/>
      <c r="T106" s="37">
        <f t="shared" si="52"/>
        <v>0</v>
      </c>
      <c r="U106" s="37">
        <f t="shared" si="53"/>
        <v>0</v>
      </c>
      <c r="V106" s="37"/>
      <c r="W106" s="37">
        <f t="shared" si="54"/>
        <v>0</v>
      </c>
      <c r="X106" s="37">
        <f t="shared" si="55"/>
        <v>0</v>
      </c>
      <c r="Y106" s="37"/>
      <c r="Z106" s="37">
        <f t="shared" si="56"/>
        <v>0</v>
      </c>
      <c r="AA106" s="37">
        <f t="shared" si="57"/>
        <v>0</v>
      </c>
      <c r="AB106" s="37"/>
      <c r="AC106" s="37">
        <f t="shared" si="58"/>
        <v>0</v>
      </c>
      <c r="AD106" s="37">
        <f t="shared" si="59"/>
        <v>0</v>
      </c>
      <c r="AE106" s="37"/>
      <c r="AF106" s="37">
        <f t="shared" si="60"/>
        <v>0</v>
      </c>
      <c r="AG106" s="37">
        <f t="shared" si="61"/>
        <v>0</v>
      </c>
      <c r="AH106" s="37"/>
      <c r="AI106" s="37">
        <f t="shared" si="62"/>
        <v>0</v>
      </c>
      <c r="AJ106" s="37">
        <f t="shared" si="63"/>
        <v>0</v>
      </c>
      <c r="AK106" s="37"/>
      <c r="AL106" s="37">
        <f t="shared" si="64"/>
        <v>0</v>
      </c>
      <c r="AM106" s="37">
        <f t="shared" si="65"/>
        <v>0</v>
      </c>
      <c r="AN106" s="37"/>
      <c r="AO106" s="37">
        <f t="shared" si="66"/>
        <v>0</v>
      </c>
      <c r="AP106" s="37">
        <f t="shared" si="67"/>
        <v>0</v>
      </c>
      <c r="AQ106" s="37"/>
      <c r="AR106" s="37">
        <f t="shared" si="68"/>
        <v>0</v>
      </c>
      <c r="AS106" s="37">
        <f t="shared" si="69"/>
        <v>0</v>
      </c>
      <c r="AT106" s="38">
        <f t="shared" si="70"/>
        <v>0</v>
      </c>
      <c r="AU106" s="29">
        <f t="shared" ca="1" si="71"/>
        <v>0</v>
      </c>
      <c r="AV106" s="28">
        <f t="shared" ca="1" si="72"/>
        <v>0</v>
      </c>
      <c r="AW106" s="124">
        <f t="shared" si="42"/>
        <v>1</v>
      </c>
      <c r="AX106" s="28">
        <f t="shared" ca="1" si="43"/>
        <v>273.11</v>
      </c>
      <c r="AY106" s="39">
        <f t="shared" ca="1" si="44"/>
        <v>0</v>
      </c>
      <c r="BA106" s="97">
        <f t="shared" si="45"/>
        <v>0</v>
      </c>
      <c r="BB106" s="98" t="str">
        <f t="shared" si="41"/>
        <v>NÃO MEDIDO</v>
      </c>
    </row>
    <row r="107" spans="1:54" ht="60" customHeight="1">
      <c r="A107" s="78" t="s">
        <v>108</v>
      </c>
      <c r="B107" s="78"/>
      <c r="C107" s="31" t="s">
        <v>122</v>
      </c>
      <c r="D107" s="32" t="s">
        <v>1190</v>
      </c>
      <c r="E107" s="26" t="s">
        <v>40</v>
      </c>
      <c r="F107" s="33">
        <v>30</v>
      </c>
      <c r="G107" s="27"/>
      <c r="H107" s="33">
        <f t="shared" si="47"/>
        <v>30</v>
      </c>
      <c r="I107" s="68">
        <v>0.99</v>
      </c>
      <c r="J107" s="34">
        <f t="shared" si="46"/>
        <v>29.7</v>
      </c>
      <c r="K107" s="35"/>
      <c r="L107" s="36">
        <f t="shared" si="73"/>
        <v>0</v>
      </c>
      <c r="M107" s="37"/>
      <c r="N107" s="37">
        <f t="shared" si="48"/>
        <v>0</v>
      </c>
      <c r="O107" s="37">
        <f t="shared" si="49"/>
        <v>0</v>
      </c>
      <c r="P107" s="37"/>
      <c r="Q107" s="37">
        <f t="shared" si="50"/>
        <v>0</v>
      </c>
      <c r="R107" s="37">
        <f t="shared" si="51"/>
        <v>0</v>
      </c>
      <c r="S107" s="37"/>
      <c r="T107" s="37">
        <f t="shared" si="52"/>
        <v>0</v>
      </c>
      <c r="U107" s="37">
        <f t="shared" si="53"/>
        <v>0</v>
      </c>
      <c r="V107" s="37"/>
      <c r="W107" s="37">
        <f t="shared" si="54"/>
        <v>0</v>
      </c>
      <c r="X107" s="37">
        <f t="shared" si="55"/>
        <v>0</v>
      </c>
      <c r="Y107" s="37"/>
      <c r="Z107" s="37">
        <f t="shared" si="56"/>
        <v>0</v>
      </c>
      <c r="AA107" s="37">
        <f t="shared" si="57"/>
        <v>0</v>
      </c>
      <c r="AB107" s="37"/>
      <c r="AC107" s="37">
        <f t="shared" si="58"/>
        <v>0</v>
      </c>
      <c r="AD107" s="37">
        <f t="shared" si="59"/>
        <v>0</v>
      </c>
      <c r="AE107" s="37"/>
      <c r="AF107" s="37">
        <f t="shared" si="60"/>
        <v>0</v>
      </c>
      <c r="AG107" s="37">
        <f t="shared" si="61"/>
        <v>0</v>
      </c>
      <c r="AH107" s="37"/>
      <c r="AI107" s="37">
        <f t="shared" si="62"/>
        <v>0</v>
      </c>
      <c r="AJ107" s="37">
        <f t="shared" si="63"/>
        <v>0</v>
      </c>
      <c r="AK107" s="37"/>
      <c r="AL107" s="37">
        <f t="shared" si="64"/>
        <v>0</v>
      </c>
      <c r="AM107" s="37">
        <f t="shared" si="65"/>
        <v>0</v>
      </c>
      <c r="AN107" s="37"/>
      <c r="AO107" s="37">
        <f t="shared" si="66"/>
        <v>0</v>
      </c>
      <c r="AP107" s="37">
        <f t="shared" si="67"/>
        <v>0</v>
      </c>
      <c r="AQ107" s="37"/>
      <c r="AR107" s="37">
        <f t="shared" si="68"/>
        <v>0</v>
      </c>
      <c r="AS107" s="37">
        <f t="shared" si="69"/>
        <v>0</v>
      </c>
      <c r="AT107" s="38">
        <f t="shared" si="70"/>
        <v>0</v>
      </c>
      <c r="AU107" s="29">
        <f t="shared" ca="1" si="71"/>
        <v>0</v>
      </c>
      <c r="AV107" s="28">
        <f t="shared" ca="1" si="72"/>
        <v>0</v>
      </c>
      <c r="AW107" s="124">
        <f t="shared" si="42"/>
        <v>30</v>
      </c>
      <c r="AX107" s="28">
        <f t="shared" ca="1" si="43"/>
        <v>29.7</v>
      </c>
      <c r="AY107" s="39">
        <f t="shared" ca="1" si="44"/>
        <v>0</v>
      </c>
      <c r="BA107" s="97">
        <f t="shared" si="45"/>
        <v>0</v>
      </c>
      <c r="BB107" s="98" t="str">
        <f t="shared" si="41"/>
        <v>NÃO MEDIDO</v>
      </c>
    </row>
    <row r="108" spans="1:54" ht="60" customHeight="1">
      <c r="A108" s="78" t="s">
        <v>108</v>
      </c>
      <c r="B108" s="78"/>
      <c r="C108" s="31" t="s">
        <v>123</v>
      </c>
      <c r="D108" s="32" t="s">
        <v>1191</v>
      </c>
      <c r="E108" s="26" t="s">
        <v>40</v>
      </c>
      <c r="F108" s="33">
        <v>12</v>
      </c>
      <c r="G108" s="27"/>
      <c r="H108" s="33">
        <f t="shared" si="47"/>
        <v>12</v>
      </c>
      <c r="I108" s="68">
        <v>1.02</v>
      </c>
      <c r="J108" s="34">
        <f t="shared" si="46"/>
        <v>12.24</v>
      </c>
      <c r="K108" s="35"/>
      <c r="L108" s="36">
        <f t="shared" si="73"/>
        <v>0</v>
      </c>
      <c r="M108" s="37"/>
      <c r="N108" s="37">
        <f t="shared" si="48"/>
        <v>0</v>
      </c>
      <c r="O108" s="37">
        <f t="shared" si="49"/>
        <v>0</v>
      </c>
      <c r="P108" s="37"/>
      <c r="Q108" s="37">
        <f t="shared" si="50"/>
        <v>0</v>
      </c>
      <c r="R108" s="37">
        <f t="shared" si="51"/>
        <v>0</v>
      </c>
      <c r="S108" s="37"/>
      <c r="T108" s="37">
        <f t="shared" si="52"/>
        <v>0</v>
      </c>
      <c r="U108" s="37">
        <f t="shared" si="53"/>
        <v>0</v>
      </c>
      <c r="V108" s="37"/>
      <c r="W108" s="37">
        <f t="shared" si="54"/>
        <v>0</v>
      </c>
      <c r="X108" s="37">
        <f t="shared" si="55"/>
        <v>0</v>
      </c>
      <c r="Y108" s="37"/>
      <c r="Z108" s="37">
        <f t="shared" si="56"/>
        <v>0</v>
      </c>
      <c r="AA108" s="37">
        <f t="shared" si="57"/>
        <v>0</v>
      </c>
      <c r="AB108" s="37"/>
      <c r="AC108" s="37">
        <f t="shared" si="58"/>
        <v>0</v>
      </c>
      <c r="AD108" s="37">
        <f t="shared" si="59"/>
        <v>0</v>
      </c>
      <c r="AE108" s="37"/>
      <c r="AF108" s="37">
        <f t="shared" si="60"/>
        <v>0</v>
      </c>
      <c r="AG108" s="37">
        <f t="shared" si="61"/>
        <v>0</v>
      </c>
      <c r="AH108" s="37"/>
      <c r="AI108" s="37">
        <f t="shared" si="62"/>
        <v>0</v>
      </c>
      <c r="AJ108" s="37">
        <f t="shared" si="63"/>
        <v>0</v>
      </c>
      <c r="AK108" s="37"/>
      <c r="AL108" s="37">
        <f t="shared" si="64"/>
        <v>0</v>
      </c>
      <c r="AM108" s="37">
        <f t="shared" si="65"/>
        <v>0</v>
      </c>
      <c r="AN108" s="37"/>
      <c r="AO108" s="37">
        <f t="shared" si="66"/>
        <v>0</v>
      </c>
      <c r="AP108" s="37">
        <f t="shared" si="67"/>
        <v>0</v>
      </c>
      <c r="AQ108" s="37"/>
      <c r="AR108" s="37">
        <f t="shared" si="68"/>
        <v>0</v>
      </c>
      <c r="AS108" s="37">
        <f t="shared" si="69"/>
        <v>0</v>
      </c>
      <c r="AT108" s="38">
        <f t="shared" si="70"/>
        <v>0</v>
      </c>
      <c r="AU108" s="29">
        <f t="shared" ca="1" si="71"/>
        <v>0</v>
      </c>
      <c r="AV108" s="28">
        <f t="shared" ca="1" si="72"/>
        <v>0</v>
      </c>
      <c r="AW108" s="124">
        <f t="shared" si="42"/>
        <v>12</v>
      </c>
      <c r="AX108" s="28">
        <f t="shared" ca="1" si="43"/>
        <v>12.24</v>
      </c>
      <c r="AY108" s="39">
        <f t="shared" ca="1" si="44"/>
        <v>0</v>
      </c>
      <c r="BA108" s="97">
        <f t="shared" si="45"/>
        <v>0</v>
      </c>
      <c r="BB108" s="98" t="str">
        <f t="shared" si="41"/>
        <v>NÃO MEDIDO</v>
      </c>
    </row>
    <row r="109" spans="1:54" ht="60" customHeight="1">
      <c r="A109" s="78" t="s">
        <v>108</v>
      </c>
      <c r="B109" s="78"/>
      <c r="C109" s="31" t="s">
        <v>124</v>
      </c>
      <c r="D109" s="32" t="s">
        <v>1192</v>
      </c>
      <c r="E109" s="26" t="s">
        <v>40</v>
      </c>
      <c r="F109" s="33">
        <v>10</v>
      </c>
      <c r="G109" s="27"/>
      <c r="H109" s="33">
        <f t="shared" si="47"/>
        <v>10</v>
      </c>
      <c r="I109" s="68">
        <v>1.1100000000000001</v>
      </c>
      <c r="J109" s="34">
        <f t="shared" si="46"/>
        <v>11.1</v>
      </c>
      <c r="K109" s="35"/>
      <c r="L109" s="36">
        <f t="shared" si="73"/>
        <v>0</v>
      </c>
      <c r="M109" s="37"/>
      <c r="N109" s="37">
        <f t="shared" si="48"/>
        <v>0</v>
      </c>
      <c r="O109" s="37">
        <f t="shared" si="49"/>
        <v>0</v>
      </c>
      <c r="P109" s="37"/>
      <c r="Q109" s="37">
        <f t="shared" si="50"/>
        <v>0</v>
      </c>
      <c r="R109" s="37">
        <f t="shared" si="51"/>
        <v>0</v>
      </c>
      <c r="S109" s="37"/>
      <c r="T109" s="37">
        <f t="shared" si="52"/>
        <v>0</v>
      </c>
      <c r="U109" s="37">
        <f t="shared" si="53"/>
        <v>0</v>
      </c>
      <c r="V109" s="37"/>
      <c r="W109" s="37">
        <f t="shared" si="54"/>
        <v>0</v>
      </c>
      <c r="X109" s="37">
        <f t="shared" si="55"/>
        <v>0</v>
      </c>
      <c r="Y109" s="37"/>
      <c r="Z109" s="37">
        <f t="shared" si="56"/>
        <v>0</v>
      </c>
      <c r="AA109" s="37">
        <f t="shared" si="57"/>
        <v>0</v>
      </c>
      <c r="AB109" s="37"/>
      <c r="AC109" s="37">
        <f t="shared" si="58"/>
        <v>0</v>
      </c>
      <c r="AD109" s="37">
        <f t="shared" si="59"/>
        <v>0</v>
      </c>
      <c r="AE109" s="37"/>
      <c r="AF109" s="37">
        <f t="shared" si="60"/>
        <v>0</v>
      </c>
      <c r="AG109" s="37">
        <f t="shared" si="61"/>
        <v>0</v>
      </c>
      <c r="AH109" s="37"/>
      <c r="AI109" s="37">
        <f t="shared" si="62"/>
        <v>0</v>
      </c>
      <c r="AJ109" s="37">
        <f t="shared" si="63"/>
        <v>0</v>
      </c>
      <c r="AK109" s="37"/>
      <c r="AL109" s="37">
        <f t="shared" si="64"/>
        <v>0</v>
      </c>
      <c r="AM109" s="37">
        <f t="shared" si="65"/>
        <v>0</v>
      </c>
      <c r="AN109" s="37"/>
      <c r="AO109" s="37">
        <f t="shared" si="66"/>
        <v>0</v>
      </c>
      <c r="AP109" s="37">
        <f t="shared" si="67"/>
        <v>0</v>
      </c>
      <c r="AQ109" s="37"/>
      <c r="AR109" s="37">
        <f t="shared" si="68"/>
        <v>0</v>
      </c>
      <c r="AS109" s="37">
        <f t="shared" si="69"/>
        <v>0</v>
      </c>
      <c r="AT109" s="38">
        <f t="shared" si="70"/>
        <v>0</v>
      </c>
      <c r="AU109" s="29">
        <f t="shared" ca="1" si="71"/>
        <v>0</v>
      </c>
      <c r="AV109" s="28">
        <f t="shared" ca="1" si="72"/>
        <v>0</v>
      </c>
      <c r="AW109" s="124">
        <f t="shared" si="42"/>
        <v>10</v>
      </c>
      <c r="AX109" s="28">
        <f t="shared" ca="1" si="43"/>
        <v>11.1</v>
      </c>
      <c r="AY109" s="39">
        <f t="shared" ca="1" si="44"/>
        <v>0</v>
      </c>
      <c r="BA109" s="97">
        <f t="shared" si="45"/>
        <v>0</v>
      </c>
      <c r="BB109" s="98" t="str">
        <f t="shared" si="41"/>
        <v>NÃO MEDIDO</v>
      </c>
    </row>
    <row r="110" spans="1:54" ht="90" customHeight="1">
      <c r="A110" s="78" t="s">
        <v>108</v>
      </c>
      <c r="B110" s="78"/>
      <c r="C110" s="31" t="s">
        <v>1193</v>
      </c>
      <c r="D110" s="32" t="s">
        <v>1194</v>
      </c>
      <c r="E110" s="26" t="s">
        <v>40</v>
      </c>
      <c r="F110" s="33">
        <v>1</v>
      </c>
      <c r="G110" s="27"/>
      <c r="H110" s="33">
        <f t="shared" si="47"/>
        <v>1</v>
      </c>
      <c r="I110" s="68">
        <v>398.8</v>
      </c>
      <c r="J110" s="34">
        <f t="shared" si="46"/>
        <v>398.8</v>
      </c>
      <c r="K110" s="35"/>
      <c r="L110" s="36">
        <f t="shared" si="73"/>
        <v>0</v>
      </c>
      <c r="M110" s="37"/>
      <c r="N110" s="37">
        <f t="shared" si="48"/>
        <v>0</v>
      </c>
      <c r="O110" s="37">
        <f t="shared" si="49"/>
        <v>0</v>
      </c>
      <c r="P110" s="37"/>
      <c r="Q110" s="37">
        <f t="shared" si="50"/>
        <v>0</v>
      </c>
      <c r="R110" s="37">
        <f t="shared" si="51"/>
        <v>0</v>
      </c>
      <c r="S110" s="37"/>
      <c r="T110" s="37">
        <f t="shared" si="52"/>
        <v>0</v>
      </c>
      <c r="U110" s="37">
        <f t="shared" si="53"/>
        <v>0</v>
      </c>
      <c r="V110" s="37"/>
      <c r="W110" s="37">
        <f t="shared" si="54"/>
        <v>0</v>
      </c>
      <c r="X110" s="37">
        <f t="shared" si="55"/>
        <v>0</v>
      </c>
      <c r="Y110" s="37"/>
      <c r="Z110" s="37">
        <f t="shared" si="56"/>
        <v>0</v>
      </c>
      <c r="AA110" s="37">
        <f t="shared" si="57"/>
        <v>0</v>
      </c>
      <c r="AB110" s="37"/>
      <c r="AC110" s="37">
        <f t="shared" si="58"/>
        <v>0</v>
      </c>
      <c r="AD110" s="37">
        <f t="shared" si="59"/>
        <v>0</v>
      </c>
      <c r="AE110" s="37"/>
      <c r="AF110" s="37">
        <f t="shared" si="60"/>
        <v>0</v>
      </c>
      <c r="AG110" s="37">
        <f t="shared" si="61"/>
        <v>0</v>
      </c>
      <c r="AH110" s="37"/>
      <c r="AI110" s="37">
        <f t="shared" si="62"/>
        <v>0</v>
      </c>
      <c r="AJ110" s="37">
        <f t="shared" si="63"/>
        <v>0</v>
      </c>
      <c r="AK110" s="37"/>
      <c r="AL110" s="37">
        <f t="shared" si="64"/>
        <v>0</v>
      </c>
      <c r="AM110" s="37">
        <f t="shared" si="65"/>
        <v>0</v>
      </c>
      <c r="AN110" s="37"/>
      <c r="AO110" s="37">
        <f t="shared" si="66"/>
        <v>0</v>
      </c>
      <c r="AP110" s="37">
        <f t="shared" si="67"/>
        <v>0</v>
      </c>
      <c r="AQ110" s="37"/>
      <c r="AR110" s="37">
        <f t="shared" si="68"/>
        <v>0</v>
      </c>
      <c r="AS110" s="37">
        <f t="shared" si="69"/>
        <v>0</v>
      </c>
      <c r="AT110" s="38">
        <f t="shared" si="70"/>
        <v>0</v>
      </c>
      <c r="AU110" s="29">
        <f t="shared" ca="1" si="71"/>
        <v>0</v>
      </c>
      <c r="AV110" s="28">
        <f t="shared" ca="1" si="72"/>
        <v>0</v>
      </c>
      <c r="AW110" s="124">
        <f t="shared" si="42"/>
        <v>1</v>
      </c>
      <c r="AX110" s="28">
        <f t="shared" ca="1" si="43"/>
        <v>398.8</v>
      </c>
      <c r="AY110" s="39">
        <f t="shared" ca="1" si="44"/>
        <v>0</v>
      </c>
      <c r="BA110" s="97">
        <f t="shared" si="45"/>
        <v>0</v>
      </c>
      <c r="BB110" s="98" t="str">
        <f t="shared" si="41"/>
        <v>NÃO MEDIDO</v>
      </c>
    </row>
    <row r="111" spans="1:54" ht="60" customHeight="1">
      <c r="A111" s="78" t="s">
        <v>108</v>
      </c>
      <c r="B111" s="78"/>
      <c r="C111" s="31" t="s">
        <v>1195</v>
      </c>
      <c r="D111" s="32" t="s">
        <v>1196</v>
      </c>
      <c r="E111" s="26" t="s">
        <v>40</v>
      </c>
      <c r="F111" s="33">
        <v>1</v>
      </c>
      <c r="G111" s="27"/>
      <c r="H111" s="33">
        <f t="shared" si="47"/>
        <v>1</v>
      </c>
      <c r="I111" s="68">
        <v>155.21</v>
      </c>
      <c r="J111" s="34">
        <f t="shared" si="46"/>
        <v>155.21</v>
      </c>
      <c r="K111" s="35"/>
      <c r="L111" s="36">
        <f t="shared" si="73"/>
        <v>0</v>
      </c>
      <c r="M111" s="37"/>
      <c r="N111" s="37">
        <f t="shared" si="48"/>
        <v>0</v>
      </c>
      <c r="O111" s="37">
        <f t="shared" si="49"/>
        <v>0</v>
      </c>
      <c r="P111" s="37"/>
      <c r="Q111" s="37">
        <f t="shared" si="50"/>
        <v>0</v>
      </c>
      <c r="R111" s="37">
        <f t="shared" si="51"/>
        <v>0</v>
      </c>
      <c r="S111" s="37"/>
      <c r="T111" s="37">
        <f t="shared" si="52"/>
        <v>0</v>
      </c>
      <c r="U111" s="37">
        <f t="shared" si="53"/>
        <v>0</v>
      </c>
      <c r="V111" s="37"/>
      <c r="W111" s="37">
        <f t="shared" si="54"/>
        <v>0</v>
      </c>
      <c r="X111" s="37">
        <f t="shared" si="55"/>
        <v>0</v>
      </c>
      <c r="Y111" s="37"/>
      <c r="Z111" s="37">
        <f t="shared" si="56"/>
        <v>0</v>
      </c>
      <c r="AA111" s="37">
        <f t="shared" si="57"/>
        <v>0</v>
      </c>
      <c r="AB111" s="37"/>
      <c r="AC111" s="37">
        <f t="shared" si="58"/>
        <v>0</v>
      </c>
      <c r="AD111" s="37">
        <f t="shared" si="59"/>
        <v>0</v>
      </c>
      <c r="AE111" s="37"/>
      <c r="AF111" s="37">
        <f t="shared" si="60"/>
        <v>0</v>
      </c>
      <c r="AG111" s="37">
        <f t="shared" si="61"/>
        <v>0</v>
      </c>
      <c r="AH111" s="37"/>
      <c r="AI111" s="37">
        <f t="shared" si="62"/>
        <v>0</v>
      </c>
      <c r="AJ111" s="37">
        <f t="shared" si="63"/>
        <v>0</v>
      </c>
      <c r="AK111" s="37"/>
      <c r="AL111" s="37">
        <f t="shared" si="64"/>
        <v>0</v>
      </c>
      <c r="AM111" s="37">
        <f t="shared" si="65"/>
        <v>0</v>
      </c>
      <c r="AN111" s="37"/>
      <c r="AO111" s="37">
        <f t="shared" si="66"/>
        <v>0</v>
      </c>
      <c r="AP111" s="37">
        <f t="shared" si="67"/>
        <v>0</v>
      </c>
      <c r="AQ111" s="37"/>
      <c r="AR111" s="37">
        <f t="shared" si="68"/>
        <v>0</v>
      </c>
      <c r="AS111" s="37">
        <f t="shared" si="69"/>
        <v>0</v>
      </c>
      <c r="AT111" s="38">
        <f t="shared" si="70"/>
        <v>0</v>
      </c>
      <c r="AU111" s="29">
        <f t="shared" ca="1" si="71"/>
        <v>0</v>
      </c>
      <c r="AV111" s="28">
        <f t="shared" ca="1" si="72"/>
        <v>0</v>
      </c>
      <c r="AW111" s="124">
        <f t="shared" si="42"/>
        <v>1</v>
      </c>
      <c r="AX111" s="28">
        <f t="shared" ca="1" si="43"/>
        <v>155.21</v>
      </c>
      <c r="AY111" s="39">
        <f t="shared" ca="1" si="44"/>
        <v>0</v>
      </c>
      <c r="BA111" s="97">
        <f t="shared" si="45"/>
        <v>0</v>
      </c>
      <c r="BB111" s="98" t="str">
        <f t="shared" si="41"/>
        <v>NÃO MEDIDO</v>
      </c>
    </row>
    <row r="112" spans="1:54" ht="60" customHeight="1">
      <c r="A112" s="78" t="s">
        <v>108</v>
      </c>
      <c r="B112" s="78"/>
      <c r="C112" s="31" t="s">
        <v>1197</v>
      </c>
      <c r="D112" s="32" t="s">
        <v>1198</v>
      </c>
      <c r="E112" s="26" t="s">
        <v>40</v>
      </c>
      <c r="F112" s="33">
        <v>1</v>
      </c>
      <c r="G112" s="27"/>
      <c r="H112" s="33">
        <f t="shared" si="47"/>
        <v>1</v>
      </c>
      <c r="I112" s="68">
        <v>77.599999999999994</v>
      </c>
      <c r="J112" s="34">
        <f t="shared" si="46"/>
        <v>77.599999999999994</v>
      </c>
      <c r="K112" s="35"/>
      <c r="L112" s="36">
        <f t="shared" si="73"/>
        <v>0</v>
      </c>
      <c r="M112" s="37"/>
      <c r="N112" s="37">
        <f t="shared" si="48"/>
        <v>0</v>
      </c>
      <c r="O112" s="37">
        <f t="shared" si="49"/>
        <v>0</v>
      </c>
      <c r="P112" s="37"/>
      <c r="Q112" s="37">
        <f t="shared" si="50"/>
        <v>0</v>
      </c>
      <c r="R112" s="37">
        <f t="shared" si="51"/>
        <v>0</v>
      </c>
      <c r="S112" s="37"/>
      <c r="T112" s="37">
        <f t="shared" si="52"/>
        <v>0</v>
      </c>
      <c r="U112" s="37">
        <f t="shared" si="53"/>
        <v>0</v>
      </c>
      <c r="V112" s="37"/>
      <c r="W112" s="37">
        <f t="shared" si="54"/>
        <v>0</v>
      </c>
      <c r="X112" s="37">
        <f t="shared" si="55"/>
        <v>0</v>
      </c>
      <c r="Y112" s="37"/>
      <c r="Z112" s="37">
        <f t="shared" si="56"/>
        <v>0</v>
      </c>
      <c r="AA112" s="37">
        <f t="shared" si="57"/>
        <v>0</v>
      </c>
      <c r="AB112" s="37"/>
      <c r="AC112" s="37">
        <f t="shared" si="58"/>
        <v>0</v>
      </c>
      <c r="AD112" s="37">
        <f t="shared" si="59"/>
        <v>0</v>
      </c>
      <c r="AE112" s="37"/>
      <c r="AF112" s="37">
        <f t="shared" si="60"/>
        <v>0</v>
      </c>
      <c r="AG112" s="37">
        <f t="shared" si="61"/>
        <v>0</v>
      </c>
      <c r="AH112" s="37"/>
      <c r="AI112" s="37">
        <f t="shared" si="62"/>
        <v>0</v>
      </c>
      <c r="AJ112" s="37">
        <f t="shared" si="63"/>
        <v>0</v>
      </c>
      <c r="AK112" s="37"/>
      <c r="AL112" s="37">
        <f t="shared" si="64"/>
        <v>0</v>
      </c>
      <c r="AM112" s="37">
        <f t="shared" si="65"/>
        <v>0</v>
      </c>
      <c r="AN112" s="37"/>
      <c r="AO112" s="37">
        <f t="shared" si="66"/>
        <v>0</v>
      </c>
      <c r="AP112" s="37">
        <f t="shared" si="67"/>
        <v>0</v>
      </c>
      <c r="AQ112" s="37"/>
      <c r="AR112" s="37">
        <f t="shared" si="68"/>
        <v>0</v>
      </c>
      <c r="AS112" s="37">
        <f t="shared" si="69"/>
        <v>0</v>
      </c>
      <c r="AT112" s="38">
        <f t="shared" si="70"/>
        <v>0</v>
      </c>
      <c r="AU112" s="29">
        <f t="shared" ca="1" si="71"/>
        <v>0</v>
      </c>
      <c r="AV112" s="28">
        <f t="shared" ca="1" si="72"/>
        <v>0</v>
      </c>
      <c r="AW112" s="124">
        <f t="shared" si="42"/>
        <v>1</v>
      </c>
      <c r="AX112" s="28">
        <f t="shared" ca="1" si="43"/>
        <v>77.599999999999994</v>
      </c>
      <c r="AY112" s="39">
        <f t="shared" ca="1" si="44"/>
        <v>0</v>
      </c>
      <c r="BA112" s="97">
        <f t="shared" si="45"/>
        <v>0</v>
      </c>
      <c r="BB112" s="98" t="str">
        <f t="shared" si="41"/>
        <v>NÃO MEDIDO</v>
      </c>
    </row>
    <row r="113" spans="1:54" ht="150" customHeight="1">
      <c r="A113" s="78" t="s">
        <v>108</v>
      </c>
      <c r="B113" s="78"/>
      <c r="C113" s="31" t="s">
        <v>1199</v>
      </c>
      <c r="D113" s="32" t="s">
        <v>1200</v>
      </c>
      <c r="E113" s="26" t="s">
        <v>40</v>
      </c>
      <c r="F113" s="33">
        <v>1</v>
      </c>
      <c r="G113" s="27"/>
      <c r="H113" s="33">
        <f t="shared" si="47"/>
        <v>1</v>
      </c>
      <c r="I113" s="68">
        <v>77.599999999999994</v>
      </c>
      <c r="J113" s="34">
        <f t="shared" si="46"/>
        <v>77.599999999999994</v>
      </c>
      <c r="K113" s="35"/>
      <c r="L113" s="36">
        <f t="shared" si="73"/>
        <v>0</v>
      </c>
      <c r="M113" s="37"/>
      <c r="N113" s="37">
        <f t="shared" si="48"/>
        <v>0</v>
      </c>
      <c r="O113" s="37">
        <f t="shared" si="49"/>
        <v>0</v>
      </c>
      <c r="P113" s="37"/>
      <c r="Q113" s="37">
        <f t="shared" si="50"/>
        <v>0</v>
      </c>
      <c r="R113" s="37">
        <f t="shared" si="51"/>
        <v>0</v>
      </c>
      <c r="S113" s="37"/>
      <c r="T113" s="37">
        <f t="shared" si="52"/>
        <v>0</v>
      </c>
      <c r="U113" s="37">
        <f t="shared" si="53"/>
        <v>0</v>
      </c>
      <c r="V113" s="37"/>
      <c r="W113" s="37">
        <f t="shared" si="54"/>
        <v>0</v>
      </c>
      <c r="X113" s="37">
        <f t="shared" si="55"/>
        <v>0</v>
      </c>
      <c r="Y113" s="37"/>
      <c r="Z113" s="37">
        <f t="shared" si="56"/>
        <v>0</v>
      </c>
      <c r="AA113" s="37">
        <f t="shared" si="57"/>
        <v>0</v>
      </c>
      <c r="AB113" s="37"/>
      <c r="AC113" s="37">
        <f t="shared" si="58"/>
        <v>0</v>
      </c>
      <c r="AD113" s="37">
        <f t="shared" si="59"/>
        <v>0</v>
      </c>
      <c r="AE113" s="37"/>
      <c r="AF113" s="37">
        <f t="shared" si="60"/>
        <v>0</v>
      </c>
      <c r="AG113" s="37">
        <f t="shared" si="61"/>
        <v>0</v>
      </c>
      <c r="AH113" s="37"/>
      <c r="AI113" s="37">
        <f t="shared" si="62"/>
        <v>0</v>
      </c>
      <c r="AJ113" s="37">
        <f t="shared" si="63"/>
        <v>0</v>
      </c>
      <c r="AK113" s="37"/>
      <c r="AL113" s="37">
        <f t="shared" si="64"/>
        <v>0</v>
      </c>
      <c r="AM113" s="37">
        <f t="shared" si="65"/>
        <v>0</v>
      </c>
      <c r="AN113" s="37"/>
      <c r="AO113" s="37">
        <f t="shared" si="66"/>
        <v>0</v>
      </c>
      <c r="AP113" s="37">
        <f t="shared" si="67"/>
        <v>0</v>
      </c>
      <c r="AQ113" s="37"/>
      <c r="AR113" s="37">
        <f t="shared" si="68"/>
        <v>0</v>
      </c>
      <c r="AS113" s="37">
        <f t="shared" si="69"/>
        <v>0</v>
      </c>
      <c r="AT113" s="38">
        <f t="shared" si="70"/>
        <v>0</v>
      </c>
      <c r="AU113" s="29">
        <f t="shared" ca="1" si="71"/>
        <v>0</v>
      </c>
      <c r="AV113" s="28">
        <f t="shared" ca="1" si="72"/>
        <v>0</v>
      </c>
      <c r="AW113" s="124">
        <f t="shared" si="42"/>
        <v>1</v>
      </c>
      <c r="AX113" s="28">
        <f t="shared" ca="1" si="43"/>
        <v>77.599999999999994</v>
      </c>
      <c r="AY113" s="39">
        <f t="shared" ca="1" si="44"/>
        <v>0</v>
      </c>
      <c r="BA113" s="97">
        <f t="shared" si="45"/>
        <v>0</v>
      </c>
      <c r="BB113" s="98" t="str">
        <f t="shared" si="41"/>
        <v>NÃO MEDIDO</v>
      </c>
    </row>
    <row r="114" spans="1:54" ht="60" customHeight="1">
      <c r="A114" s="78" t="s">
        <v>108</v>
      </c>
      <c r="B114" s="78"/>
      <c r="C114" s="31" t="s">
        <v>125</v>
      </c>
      <c r="D114" s="32" t="s">
        <v>1201</v>
      </c>
      <c r="E114" s="26" t="s">
        <v>40</v>
      </c>
      <c r="F114" s="33">
        <v>4</v>
      </c>
      <c r="G114" s="27"/>
      <c r="H114" s="33">
        <f t="shared" si="47"/>
        <v>4</v>
      </c>
      <c r="I114" s="68">
        <v>0.9</v>
      </c>
      <c r="J114" s="34">
        <f t="shared" si="46"/>
        <v>3.6</v>
      </c>
      <c r="K114" s="35"/>
      <c r="L114" s="36">
        <f t="shared" si="73"/>
        <v>0</v>
      </c>
      <c r="M114" s="37"/>
      <c r="N114" s="37">
        <f t="shared" si="48"/>
        <v>0</v>
      </c>
      <c r="O114" s="37">
        <f t="shared" si="49"/>
        <v>0</v>
      </c>
      <c r="P114" s="37"/>
      <c r="Q114" s="37">
        <f t="shared" si="50"/>
        <v>0</v>
      </c>
      <c r="R114" s="37">
        <f t="shared" si="51"/>
        <v>0</v>
      </c>
      <c r="S114" s="37"/>
      <c r="T114" s="37">
        <f t="shared" si="52"/>
        <v>0</v>
      </c>
      <c r="U114" s="37">
        <f t="shared" si="53"/>
        <v>0</v>
      </c>
      <c r="V114" s="37"/>
      <c r="W114" s="37">
        <f t="shared" si="54"/>
        <v>0</v>
      </c>
      <c r="X114" s="37">
        <f t="shared" si="55"/>
        <v>0</v>
      </c>
      <c r="Y114" s="37"/>
      <c r="Z114" s="37">
        <f t="shared" si="56"/>
        <v>0</v>
      </c>
      <c r="AA114" s="37">
        <f t="shared" si="57"/>
        <v>0</v>
      </c>
      <c r="AB114" s="37"/>
      <c r="AC114" s="37">
        <f t="shared" si="58"/>
        <v>0</v>
      </c>
      <c r="AD114" s="37">
        <f t="shared" si="59"/>
        <v>0</v>
      </c>
      <c r="AE114" s="37"/>
      <c r="AF114" s="37">
        <f t="shared" si="60"/>
        <v>0</v>
      </c>
      <c r="AG114" s="37">
        <f t="shared" si="61"/>
        <v>0</v>
      </c>
      <c r="AH114" s="37"/>
      <c r="AI114" s="37">
        <f t="shared" si="62"/>
        <v>0</v>
      </c>
      <c r="AJ114" s="37">
        <f t="shared" si="63"/>
        <v>0</v>
      </c>
      <c r="AK114" s="37"/>
      <c r="AL114" s="37">
        <f t="shared" si="64"/>
        <v>0</v>
      </c>
      <c r="AM114" s="37">
        <f t="shared" si="65"/>
        <v>0</v>
      </c>
      <c r="AN114" s="37"/>
      <c r="AO114" s="37">
        <f t="shared" si="66"/>
        <v>0</v>
      </c>
      <c r="AP114" s="37">
        <f t="shared" si="67"/>
        <v>0</v>
      </c>
      <c r="AQ114" s="37"/>
      <c r="AR114" s="37">
        <f t="shared" si="68"/>
        <v>0</v>
      </c>
      <c r="AS114" s="37">
        <f t="shared" si="69"/>
        <v>0</v>
      </c>
      <c r="AT114" s="38">
        <f t="shared" si="70"/>
        <v>0</v>
      </c>
      <c r="AU114" s="29">
        <f t="shared" ca="1" si="71"/>
        <v>0</v>
      </c>
      <c r="AV114" s="28">
        <f t="shared" ca="1" si="72"/>
        <v>0</v>
      </c>
      <c r="AW114" s="124">
        <f t="shared" si="42"/>
        <v>4</v>
      </c>
      <c r="AX114" s="28">
        <f t="shared" ca="1" si="43"/>
        <v>3.6</v>
      </c>
      <c r="AY114" s="39">
        <f t="shared" ca="1" si="44"/>
        <v>0</v>
      </c>
      <c r="BA114" s="97">
        <f t="shared" si="45"/>
        <v>0</v>
      </c>
      <c r="BB114" s="98" t="str">
        <f t="shared" si="41"/>
        <v>NÃO MEDIDO</v>
      </c>
    </row>
    <row r="115" spans="1:54" ht="30" customHeight="1">
      <c r="A115" s="78" t="s">
        <v>108</v>
      </c>
      <c r="B115" s="78"/>
      <c r="C115" s="31" t="s">
        <v>126</v>
      </c>
      <c r="D115" s="32" t="s">
        <v>1202</v>
      </c>
      <c r="E115" s="26" t="s">
        <v>40</v>
      </c>
      <c r="F115" s="33">
        <v>2</v>
      </c>
      <c r="G115" s="27"/>
      <c r="H115" s="33">
        <f t="shared" si="47"/>
        <v>2</v>
      </c>
      <c r="I115" s="68">
        <v>8.52</v>
      </c>
      <c r="J115" s="34">
        <f t="shared" si="46"/>
        <v>17.04</v>
      </c>
      <c r="K115" s="35"/>
      <c r="L115" s="36">
        <f t="shared" si="73"/>
        <v>0</v>
      </c>
      <c r="M115" s="37"/>
      <c r="N115" s="37">
        <f t="shared" si="48"/>
        <v>0</v>
      </c>
      <c r="O115" s="37">
        <f t="shared" si="49"/>
        <v>0</v>
      </c>
      <c r="P115" s="37"/>
      <c r="Q115" s="37">
        <f t="shared" si="50"/>
        <v>0</v>
      </c>
      <c r="R115" s="37">
        <f t="shared" si="51"/>
        <v>0</v>
      </c>
      <c r="S115" s="37"/>
      <c r="T115" s="37">
        <f t="shared" si="52"/>
        <v>0</v>
      </c>
      <c r="U115" s="37">
        <f t="shared" si="53"/>
        <v>0</v>
      </c>
      <c r="V115" s="37"/>
      <c r="W115" s="37">
        <f t="shared" si="54"/>
        <v>0</v>
      </c>
      <c r="X115" s="37">
        <f t="shared" si="55"/>
        <v>0</v>
      </c>
      <c r="Y115" s="37"/>
      <c r="Z115" s="37">
        <f t="shared" si="56"/>
        <v>0</v>
      </c>
      <c r="AA115" s="37">
        <f t="shared" si="57"/>
        <v>0</v>
      </c>
      <c r="AB115" s="37"/>
      <c r="AC115" s="37">
        <f t="shared" si="58"/>
        <v>0</v>
      </c>
      <c r="AD115" s="37">
        <f t="shared" si="59"/>
        <v>0</v>
      </c>
      <c r="AE115" s="37"/>
      <c r="AF115" s="37">
        <f t="shared" si="60"/>
        <v>0</v>
      </c>
      <c r="AG115" s="37">
        <f t="shared" si="61"/>
        <v>0</v>
      </c>
      <c r="AH115" s="37"/>
      <c r="AI115" s="37">
        <f t="shared" si="62"/>
        <v>0</v>
      </c>
      <c r="AJ115" s="37">
        <f t="shared" si="63"/>
        <v>0</v>
      </c>
      <c r="AK115" s="37"/>
      <c r="AL115" s="37">
        <f t="shared" si="64"/>
        <v>0</v>
      </c>
      <c r="AM115" s="37">
        <f t="shared" si="65"/>
        <v>0</v>
      </c>
      <c r="AN115" s="37"/>
      <c r="AO115" s="37">
        <f t="shared" si="66"/>
        <v>0</v>
      </c>
      <c r="AP115" s="37">
        <f t="shared" si="67"/>
        <v>0</v>
      </c>
      <c r="AQ115" s="37"/>
      <c r="AR115" s="37">
        <f t="shared" si="68"/>
        <v>0</v>
      </c>
      <c r="AS115" s="37">
        <f t="shared" si="69"/>
        <v>0</v>
      </c>
      <c r="AT115" s="38">
        <f t="shared" si="70"/>
        <v>0</v>
      </c>
      <c r="AU115" s="29">
        <f t="shared" ca="1" si="71"/>
        <v>0</v>
      </c>
      <c r="AV115" s="28">
        <f t="shared" ca="1" si="72"/>
        <v>0</v>
      </c>
      <c r="AW115" s="124">
        <f t="shared" si="42"/>
        <v>2</v>
      </c>
      <c r="AX115" s="28">
        <f t="shared" ca="1" si="43"/>
        <v>17.04</v>
      </c>
      <c r="AY115" s="39">
        <f t="shared" ca="1" si="44"/>
        <v>0</v>
      </c>
      <c r="BA115" s="97">
        <f t="shared" si="45"/>
        <v>0</v>
      </c>
      <c r="BB115" s="98" t="str">
        <f t="shared" si="41"/>
        <v>NÃO MEDIDO</v>
      </c>
    </row>
    <row r="116" spans="1:54" ht="30" customHeight="1">
      <c r="A116" s="78" t="s">
        <v>108</v>
      </c>
      <c r="B116" s="78"/>
      <c r="C116" s="31" t="s">
        <v>127</v>
      </c>
      <c r="D116" s="32" t="s">
        <v>1203</v>
      </c>
      <c r="E116" s="26" t="s">
        <v>40</v>
      </c>
      <c r="F116" s="33">
        <v>2</v>
      </c>
      <c r="G116" s="27"/>
      <c r="H116" s="33">
        <f t="shared" si="47"/>
        <v>2</v>
      </c>
      <c r="I116" s="68">
        <v>8.9499999999999993</v>
      </c>
      <c r="J116" s="34">
        <f t="shared" si="46"/>
        <v>17.899999999999999</v>
      </c>
      <c r="K116" s="35"/>
      <c r="L116" s="36">
        <f t="shared" si="73"/>
        <v>0</v>
      </c>
      <c r="M116" s="37"/>
      <c r="N116" s="37">
        <f t="shared" si="48"/>
        <v>0</v>
      </c>
      <c r="O116" s="37">
        <f t="shared" si="49"/>
        <v>0</v>
      </c>
      <c r="P116" s="37"/>
      <c r="Q116" s="37">
        <f t="shared" si="50"/>
        <v>0</v>
      </c>
      <c r="R116" s="37">
        <f t="shared" si="51"/>
        <v>0</v>
      </c>
      <c r="S116" s="37"/>
      <c r="T116" s="37">
        <f t="shared" si="52"/>
        <v>0</v>
      </c>
      <c r="U116" s="37">
        <f t="shared" si="53"/>
        <v>0</v>
      </c>
      <c r="V116" s="37"/>
      <c r="W116" s="37">
        <f t="shared" si="54"/>
        <v>0</v>
      </c>
      <c r="X116" s="37">
        <f t="shared" si="55"/>
        <v>0</v>
      </c>
      <c r="Y116" s="37"/>
      <c r="Z116" s="37">
        <f t="shared" si="56"/>
        <v>0</v>
      </c>
      <c r="AA116" s="37">
        <f t="shared" si="57"/>
        <v>0</v>
      </c>
      <c r="AB116" s="37"/>
      <c r="AC116" s="37">
        <f t="shared" si="58"/>
        <v>0</v>
      </c>
      <c r="AD116" s="37">
        <f t="shared" si="59"/>
        <v>0</v>
      </c>
      <c r="AE116" s="37"/>
      <c r="AF116" s="37">
        <f t="shared" si="60"/>
        <v>0</v>
      </c>
      <c r="AG116" s="37">
        <f t="shared" si="61"/>
        <v>0</v>
      </c>
      <c r="AH116" s="37"/>
      <c r="AI116" s="37">
        <f t="shared" si="62"/>
        <v>0</v>
      </c>
      <c r="AJ116" s="37">
        <f t="shared" si="63"/>
        <v>0</v>
      </c>
      <c r="AK116" s="37"/>
      <c r="AL116" s="37">
        <f t="shared" si="64"/>
        <v>0</v>
      </c>
      <c r="AM116" s="37">
        <f t="shared" si="65"/>
        <v>0</v>
      </c>
      <c r="AN116" s="37"/>
      <c r="AO116" s="37">
        <f t="shared" si="66"/>
        <v>0</v>
      </c>
      <c r="AP116" s="37">
        <f t="shared" si="67"/>
        <v>0</v>
      </c>
      <c r="AQ116" s="37"/>
      <c r="AR116" s="37">
        <f t="shared" si="68"/>
        <v>0</v>
      </c>
      <c r="AS116" s="37">
        <f t="shared" si="69"/>
        <v>0</v>
      </c>
      <c r="AT116" s="38">
        <f t="shared" si="70"/>
        <v>0</v>
      </c>
      <c r="AU116" s="29">
        <f t="shared" ca="1" si="71"/>
        <v>0</v>
      </c>
      <c r="AV116" s="28">
        <f t="shared" ca="1" si="72"/>
        <v>0</v>
      </c>
      <c r="AW116" s="124">
        <f t="shared" si="42"/>
        <v>2</v>
      </c>
      <c r="AX116" s="28">
        <f t="shared" ca="1" si="43"/>
        <v>17.899999999999999</v>
      </c>
      <c r="AY116" s="39">
        <f t="shared" ca="1" si="44"/>
        <v>0</v>
      </c>
      <c r="BA116" s="97">
        <f t="shared" si="45"/>
        <v>0</v>
      </c>
      <c r="BB116" s="98" t="str">
        <f t="shared" si="41"/>
        <v>NÃO MEDIDO</v>
      </c>
    </row>
    <row r="117" spans="1:54" ht="120" customHeight="1">
      <c r="A117" s="78" t="s">
        <v>108</v>
      </c>
      <c r="B117" s="78"/>
      <c r="C117" s="31" t="s">
        <v>1204</v>
      </c>
      <c r="D117" s="32" t="s">
        <v>1205</v>
      </c>
      <c r="E117" s="26" t="s">
        <v>40</v>
      </c>
      <c r="F117" s="33">
        <v>6</v>
      </c>
      <c r="G117" s="27"/>
      <c r="H117" s="33">
        <f t="shared" si="47"/>
        <v>6</v>
      </c>
      <c r="I117" s="68">
        <v>714.4</v>
      </c>
      <c r="J117" s="34">
        <f t="shared" si="46"/>
        <v>4286.3999999999996</v>
      </c>
      <c r="K117" s="35"/>
      <c r="L117" s="36">
        <f t="shared" si="73"/>
        <v>0</v>
      </c>
      <c r="M117" s="37"/>
      <c r="N117" s="37">
        <f t="shared" si="48"/>
        <v>0</v>
      </c>
      <c r="O117" s="37">
        <f t="shared" si="49"/>
        <v>0</v>
      </c>
      <c r="P117" s="37"/>
      <c r="Q117" s="37">
        <f t="shared" si="50"/>
        <v>0</v>
      </c>
      <c r="R117" s="37">
        <f t="shared" si="51"/>
        <v>0</v>
      </c>
      <c r="S117" s="37"/>
      <c r="T117" s="37">
        <f t="shared" si="52"/>
        <v>0</v>
      </c>
      <c r="U117" s="37">
        <f t="shared" si="53"/>
        <v>0</v>
      </c>
      <c r="V117" s="37"/>
      <c r="W117" s="37">
        <f t="shared" si="54"/>
        <v>0</v>
      </c>
      <c r="X117" s="37">
        <f t="shared" si="55"/>
        <v>0</v>
      </c>
      <c r="Y117" s="37"/>
      <c r="Z117" s="37">
        <f t="shared" si="56"/>
        <v>0</v>
      </c>
      <c r="AA117" s="37">
        <f t="shared" si="57"/>
        <v>0</v>
      </c>
      <c r="AB117" s="37"/>
      <c r="AC117" s="37">
        <f t="shared" si="58"/>
        <v>0</v>
      </c>
      <c r="AD117" s="37">
        <f t="shared" si="59"/>
        <v>0</v>
      </c>
      <c r="AE117" s="37"/>
      <c r="AF117" s="37">
        <f t="shared" si="60"/>
        <v>0</v>
      </c>
      <c r="AG117" s="37">
        <f t="shared" si="61"/>
        <v>0</v>
      </c>
      <c r="AH117" s="37"/>
      <c r="AI117" s="37">
        <f t="shared" si="62"/>
        <v>0</v>
      </c>
      <c r="AJ117" s="37">
        <f t="shared" si="63"/>
        <v>0</v>
      </c>
      <c r="AK117" s="37"/>
      <c r="AL117" s="37">
        <f t="shared" si="64"/>
        <v>0</v>
      </c>
      <c r="AM117" s="37">
        <f t="shared" si="65"/>
        <v>0</v>
      </c>
      <c r="AN117" s="37"/>
      <c r="AO117" s="37">
        <f t="shared" si="66"/>
        <v>0</v>
      </c>
      <c r="AP117" s="37">
        <f t="shared" si="67"/>
        <v>0</v>
      </c>
      <c r="AQ117" s="37"/>
      <c r="AR117" s="37">
        <f t="shared" si="68"/>
        <v>0</v>
      </c>
      <c r="AS117" s="37">
        <f t="shared" si="69"/>
        <v>0</v>
      </c>
      <c r="AT117" s="38">
        <f t="shared" si="70"/>
        <v>0</v>
      </c>
      <c r="AU117" s="29">
        <f t="shared" ca="1" si="71"/>
        <v>0</v>
      </c>
      <c r="AV117" s="28">
        <f t="shared" ca="1" si="72"/>
        <v>0</v>
      </c>
      <c r="AW117" s="124">
        <f t="shared" si="42"/>
        <v>6</v>
      </c>
      <c r="AX117" s="28">
        <f t="shared" ca="1" si="43"/>
        <v>4286.3999999999996</v>
      </c>
      <c r="AY117" s="39">
        <f t="shared" ca="1" si="44"/>
        <v>0</v>
      </c>
      <c r="BA117" s="97">
        <f t="shared" si="45"/>
        <v>0</v>
      </c>
      <c r="BB117" s="98" t="str">
        <f t="shared" si="41"/>
        <v>NÃO MEDIDO</v>
      </c>
    </row>
    <row r="118" spans="1:54" ht="30" customHeight="1">
      <c r="A118" s="78" t="s">
        <v>108</v>
      </c>
      <c r="B118" s="78"/>
      <c r="C118" s="31" t="s">
        <v>128</v>
      </c>
      <c r="D118" s="32" t="s">
        <v>1206</v>
      </c>
      <c r="E118" s="26" t="s">
        <v>40</v>
      </c>
      <c r="F118" s="33">
        <v>28</v>
      </c>
      <c r="G118" s="27"/>
      <c r="H118" s="33">
        <f t="shared" si="47"/>
        <v>28</v>
      </c>
      <c r="I118" s="68">
        <v>0.99</v>
      </c>
      <c r="J118" s="34">
        <f t="shared" si="46"/>
        <v>27.72</v>
      </c>
      <c r="K118" s="35"/>
      <c r="L118" s="36">
        <f t="shared" si="73"/>
        <v>0</v>
      </c>
      <c r="M118" s="37"/>
      <c r="N118" s="37">
        <f t="shared" si="48"/>
        <v>0</v>
      </c>
      <c r="O118" s="37">
        <f t="shared" si="49"/>
        <v>0</v>
      </c>
      <c r="P118" s="37"/>
      <c r="Q118" s="37">
        <f t="shared" si="50"/>
        <v>0</v>
      </c>
      <c r="R118" s="37">
        <f t="shared" si="51"/>
        <v>0</v>
      </c>
      <c r="S118" s="37"/>
      <c r="T118" s="37">
        <f t="shared" si="52"/>
        <v>0</v>
      </c>
      <c r="U118" s="37">
        <f t="shared" si="53"/>
        <v>0</v>
      </c>
      <c r="V118" s="37"/>
      <c r="W118" s="37">
        <f t="shared" si="54"/>
        <v>0</v>
      </c>
      <c r="X118" s="37">
        <f t="shared" si="55"/>
        <v>0</v>
      </c>
      <c r="Y118" s="37"/>
      <c r="Z118" s="37">
        <f t="shared" si="56"/>
        <v>0</v>
      </c>
      <c r="AA118" s="37">
        <f t="shared" si="57"/>
        <v>0</v>
      </c>
      <c r="AB118" s="37"/>
      <c r="AC118" s="37">
        <f t="shared" si="58"/>
        <v>0</v>
      </c>
      <c r="AD118" s="37">
        <f t="shared" si="59"/>
        <v>0</v>
      </c>
      <c r="AE118" s="37"/>
      <c r="AF118" s="37">
        <f t="shared" si="60"/>
        <v>0</v>
      </c>
      <c r="AG118" s="37">
        <f t="shared" si="61"/>
        <v>0</v>
      </c>
      <c r="AH118" s="37"/>
      <c r="AI118" s="37">
        <f t="shared" si="62"/>
        <v>0</v>
      </c>
      <c r="AJ118" s="37">
        <f t="shared" si="63"/>
        <v>0</v>
      </c>
      <c r="AK118" s="37"/>
      <c r="AL118" s="37">
        <f t="shared" si="64"/>
        <v>0</v>
      </c>
      <c r="AM118" s="37">
        <f t="shared" si="65"/>
        <v>0</v>
      </c>
      <c r="AN118" s="37"/>
      <c r="AO118" s="37">
        <f t="shared" si="66"/>
        <v>0</v>
      </c>
      <c r="AP118" s="37">
        <f t="shared" si="67"/>
        <v>0</v>
      </c>
      <c r="AQ118" s="37"/>
      <c r="AR118" s="37">
        <f t="shared" si="68"/>
        <v>0</v>
      </c>
      <c r="AS118" s="37">
        <f t="shared" si="69"/>
        <v>0</v>
      </c>
      <c r="AT118" s="38">
        <f t="shared" si="70"/>
        <v>0</v>
      </c>
      <c r="AU118" s="29">
        <f t="shared" ca="1" si="71"/>
        <v>0</v>
      </c>
      <c r="AV118" s="28">
        <f t="shared" ca="1" si="72"/>
        <v>0</v>
      </c>
      <c r="AW118" s="124">
        <f t="shared" si="42"/>
        <v>28</v>
      </c>
      <c r="AX118" s="28">
        <f t="shared" ca="1" si="43"/>
        <v>27.72</v>
      </c>
      <c r="AY118" s="39">
        <f t="shared" ca="1" si="44"/>
        <v>0</v>
      </c>
      <c r="BA118" s="97">
        <f t="shared" si="45"/>
        <v>0</v>
      </c>
      <c r="BB118" s="98" t="str">
        <f t="shared" si="41"/>
        <v>NÃO MEDIDO</v>
      </c>
    </row>
    <row r="119" spans="1:54" ht="60" customHeight="1">
      <c r="A119" s="78" t="s">
        <v>108</v>
      </c>
      <c r="B119" s="78"/>
      <c r="C119" s="31" t="s">
        <v>1207</v>
      </c>
      <c r="D119" s="32" t="s">
        <v>1208</v>
      </c>
      <c r="E119" s="26" t="s">
        <v>40</v>
      </c>
      <c r="F119" s="33">
        <v>12</v>
      </c>
      <c r="G119" s="27"/>
      <c r="H119" s="33">
        <f t="shared" si="47"/>
        <v>12</v>
      </c>
      <c r="I119" s="68">
        <v>1.02</v>
      </c>
      <c r="J119" s="34">
        <f t="shared" si="46"/>
        <v>12.24</v>
      </c>
      <c r="K119" s="35"/>
      <c r="L119" s="36">
        <f t="shared" si="73"/>
        <v>0</v>
      </c>
      <c r="M119" s="37"/>
      <c r="N119" s="37">
        <f t="shared" si="48"/>
        <v>0</v>
      </c>
      <c r="O119" s="37">
        <f t="shared" si="49"/>
        <v>0</v>
      </c>
      <c r="P119" s="37"/>
      <c r="Q119" s="37">
        <f t="shared" si="50"/>
        <v>0</v>
      </c>
      <c r="R119" s="37">
        <f t="shared" si="51"/>
        <v>0</v>
      </c>
      <c r="S119" s="37"/>
      <c r="T119" s="37">
        <f t="shared" si="52"/>
        <v>0</v>
      </c>
      <c r="U119" s="37">
        <f t="shared" si="53"/>
        <v>0</v>
      </c>
      <c r="V119" s="37"/>
      <c r="W119" s="37">
        <f t="shared" si="54"/>
        <v>0</v>
      </c>
      <c r="X119" s="37">
        <f t="shared" si="55"/>
        <v>0</v>
      </c>
      <c r="Y119" s="37"/>
      <c r="Z119" s="37">
        <f t="shared" si="56"/>
        <v>0</v>
      </c>
      <c r="AA119" s="37">
        <f t="shared" si="57"/>
        <v>0</v>
      </c>
      <c r="AB119" s="37"/>
      <c r="AC119" s="37">
        <f t="shared" si="58"/>
        <v>0</v>
      </c>
      <c r="AD119" s="37">
        <f t="shared" si="59"/>
        <v>0</v>
      </c>
      <c r="AE119" s="37"/>
      <c r="AF119" s="37">
        <f t="shared" si="60"/>
        <v>0</v>
      </c>
      <c r="AG119" s="37">
        <f t="shared" si="61"/>
        <v>0</v>
      </c>
      <c r="AH119" s="37"/>
      <c r="AI119" s="37">
        <f t="shared" si="62"/>
        <v>0</v>
      </c>
      <c r="AJ119" s="37">
        <f t="shared" si="63"/>
        <v>0</v>
      </c>
      <c r="AK119" s="37"/>
      <c r="AL119" s="37">
        <f t="shared" si="64"/>
        <v>0</v>
      </c>
      <c r="AM119" s="37">
        <f t="shared" si="65"/>
        <v>0</v>
      </c>
      <c r="AN119" s="37"/>
      <c r="AO119" s="37">
        <f t="shared" si="66"/>
        <v>0</v>
      </c>
      <c r="AP119" s="37">
        <f t="shared" si="67"/>
        <v>0</v>
      </c>
      <c r="AQ119" s="37"/>
      <c r="AR119" s="37">
        <f t="shared" si="68"/>
        <v>0</v>
      </c>
      <c r="AS119" s="37">
        <f t="shared" si="69"/>
        <v>0</v>
      </c>
      <c r="AT119" s="38">
        <f t="shared" si="70"/>
        <v>0</v>
      </c>
      <c r="AU119" s="29">
        <f t="shared" ca="1" si="71"/>
        <v>0</v>
      </c>
      <c r="AV119" s="28">
        <f t="shared" ca="1" si="72"/>
        <v>0</v>
      </c>
      <c r="AW119" s="124">
        <f t="shared" si="42"/>
        <v>12</v>
      </c>
      <c r="AX119" s="28">
        <f t="shared" ca="1" si="43"/>
        <v>12.24</v>
      </c>
      <c r="AY119" s="39">
        <f t="shared" ca="1" si="44"/>
        <v>0</v>
      </c>
      <c r="BA119" s="97">
        <f t="shared" si="45"/>
        <v>0</v>
      </c>
      <c r="BB119" s="98" t="str">
        <f t="shared" si="41"/>
        <v>NÃO MEDIDO</v>
      </c>
    </row>
    <row r="120" spans="1:54" ht="60" customHeight="1">
      <c r="A120" s="78" t="s">
        <v>108</v>
      </c>
      <c r="B120" s="78"/>
      <c r="C120" s="31" t="s">
        <v>1209</v>
      </c>
      <c r="D120" s="32" t="s">
        <v>1210</v>
      </c>
      <c r="E120" s="26" t="s">
        <v>40</v>
      </c>
      <c r="F120" s="33">
        <v>12</v>
      </c>
      <c r="G120" s="27"/>
      <c r="H120" s="33">
        <f t="shared" si="47"/>
        <v>12</v>
      </c>
      <c r="I120" s="68">
        <v>1.1100000000000001</v>
      </c>
      <c r="J120" s="34">
        <f t="shared" si="46"/>
        <v>13.32</v>
      </c>
      <c r="K120" s="35"/>
      <c r="L120" s="36">
        <f t="shared" si="73"/>
        <v>0</v>
      </c>
      <c r="M120" s="37"/>
      <c r="N120" s="37">
        <f t="shared" si="48"/>
        <v>0</v>
      </c>
      <c r="O120" s="37">
        <f t="shared" si="49"/>
        <v>0</v>
      </c>
      <c r="P120" s="37"/>
      <c r="Q120" s="37">
        <f t="shared" si="50"/>
        <v>0</v>
      </c>
      <c r="R120" s="37">
        <f t="shared" si="51"/>
        <v>0</v>
      </c>
      <c r="S120" s="37"/>
      <c r="T120" s="37">
        <f t="shared" si="52"/>
        <v>0</v>
      </c>
      <c r="U120" s="37">
        <f t="shared" si="53"/>
        <v>0</v>
      </c>
      <c r="V120" s="37"/>
      <c r="W120" s="37">
        <f t="shared" si="54"/>
        <v>0</v>
      </c>
      <c r="X120" s="37">
        <f t="shared" si="55"/>
        <v>0</v>
      </c>
      <c r="Y120" s="37"/>
      <c r="Z120" s="37">
        <f t="shared" si="56"/>
        <v>0</v>
      </c>
      <c r="AA120" s="37">
        <f t="shared" si="57"/>
        <v>0</v>
      </c>
      <c r="AB120" s="37"/>
      <c r="AC120" s="37">
        <f t="shared" si="58"/>
        <v>0</v>
      </c>
      <c r="AD120" s="37">
        <f t="shared" si="59"/>
        <v>0</v>
      </c>
      <c r="AE120" s="37"/>
      <c r="AF120" s="37">
        <f t="shared" si="60"/>
        <v>0</v>
      </c>
      <c r="AG120" s="37">
        <f t="shared" si="61"/>
        <v>0</v>
      </c>
      <c r="AH120" s="37"/>
      <c r="AI120" s="37">
        <f t="shared" si="62"/>
        <v>0</v>
      </c>
      <c r="AJ120" s="37">
        <f t="shared" si="63"/>
        <v>0</v>
      </c>
      <c r="AK120" s="37"/>
      <c r="AL120" s="37">
        <f t="shared" si="64"/>
        <v>0</v>
      </c>
      <c r="AM120" s="37">
        <f t="shared" si="65"/>
        <v>0</v>
      </c>
      <c r="AN120" s="37"/>
      <c r="AO120" s="37">
        <f t="shared" si="66"/>
        <v>0</v>
      </c>
      <c r="AP120" s="37">
        <f t="shared" si="67"/>
        <v>0</v>
      </c>
      <c r="AQ120" s="37"/>
      <c r="AR120" s="37">
        <f t="shared" si="68"/>
        <v>0</v>
      </c>
      <c r="AS120" s="37">
        <f t="shared" si="69"/>
        <v>0</v>
      </c>
      <c r="AT120" s="38">
        <f t="shared" si="70"/>
        <v>0</v>
      </c>
      <c r="AU120" s="29">
        <f t="shared" ca="1" si="71"/>
        <v>0</v>
      </c>
      <c r="AV120" s="28">
        <f t="shared" ca="1" si="72"/>
        <v>0</v>
      </c>
      <c r="AW120" s="124">
        <f t="shared" si="42"/>
        <v>12</v>
      </c>
      <c r="AX120" s="28">
        <f t="shared" ca="1" si="43"/>
        <v>13.32</v>
      </c>
      <c r="AY120" s="39">
        <f t="shared" ca="1" si="44"/>
        <v>0</v>
      </c>
      <c r="BA120" s="97">
        <f t="shared" si="45"/>
        <v>0</v>
      </c>
      <c r="BB120" s="98" t="str">
        <f t="shared" si="41"/>
        <v>NÃO MEDIDO</v>
      </c>
    </row>
    <row r="121" spans="1:54" ht="30" customHeight="1">
      <c r="A121" s="78" t="s">
        <v>108</v>
      </c>
      <c r="B121" s="78"/>
      <c r="C121" s="31" t="s">
        <v>1211</v>
      </c>
      <c r="D121" s="32" t="s">
        <v>1212</v>
      </c>
      <c r="E121" s="26" t="s">
        <v>40</v>
      </c>
      <c r="F121" s="33">
        <v>6</v>
      </c>
      <c r="G121" s="27"/>
      <c r="H121" s="33">
        <f t="shared" si="47"/>
        <v>6</v>
      </c>
      <c r="I121" s="68">
        <v>9.39</v>
      </c>
      <c r="J121" s="34">
        <f t="shared" si="46"/>
        <v>56.34</v>
      </c>
      <c r="K121" s="35"/>
      <c r="L121" s="36">
        <f t="shared" si="73"/>
        <v>0</v>
      </c>
      <c r="M121" s="37"/>
      <c r="N121" s="37">
        <f t="shared" si="48"/>
        <v>0</v>
      </c>
      <c r="O121" s="37">
        <f t="shared" si="49"/>
        <v>0</v>
      </c>
      <c r="P121" s="37"/>
      <c r="Q121" s="37">
        <f t="shared" si="50"/>
        <v>0</v>
      </c>
      <c r="R121" s="37">
        <f t="shared" si="51"/>
        <v>0</v>
      </c>
      <c r="S121" s="37"/>
      <c r="T121" s="37">
        <f t="shared" si="52"/>
        <v>0</v>
      </c>
      <c r="U121" s="37">
        <f t="shared" si="53"/>
        <v>0</v>
      </c>
      <c r="V121" s="37"/>
      <c r="W121" s="37">
        <f t="shared" si="54"/>
        <v>0</v>
      </c>
      <c r="X121" s="37">
        <f t="shared" si="55"/>
        <v>0</v>
      </c>
      <c r="Y121" s="37"/>
      <c r="Z121" s="37">
        <f t="shared" si="56"/>
        <v>0</v>
      </c>
      <c r="AA121" s="37">
        <f t="shared" si="57"/>
        <v>0</v>
      </c>
      <c r="AB121" s="37"/>
      <c r="AC121" s="37">
        <f t="shared" si="58"/>
        <v>0</v>
      </c>
      <c r="AD121" s="37">
        <f t="shared" si="59"/>
        <v>0</v>
      </c>
      <c r="AE121" s="37"/>
      <c r="AF121" s="37">
        <f t="shared" si="60"/>
        <v>0</v>
      </c>
      <c r="AG121" s="37">
        <f t="shared" si="61"/>
        <v>0</v>
      </c>
      <c r="AH121" s="37"/>
      <c r="AI121" s="37">
        <f t="shared" si="62"/>
        <v>0</v>
      </c>
      <c r="AJ121" s="37">
        <f t="shared" si="63"/>
        <v>0</v>
      </c>
      <c r="AK121" s="37"/>
      <c r="AL121" s="37">
        <f t="shared" si="64"/>
        <v>0</v>
      </c>
      <c r="AM121" s="37">
        <f t="shared" si="65"/>
        <v>0</v>
      </c>
      <c r="AN121" s="37"/>
      <c r="AO121" s="37">
        <f t="shared" si="66"/>
        <v>0</v>
      </c>
      <c r="AP121" s="37">
        <f t="shared" si="67"/>
        <v>0</v>
      </c>
      <c r="AQ121" s="37"/>
      <c r="AR121" s="37">
        <f t="shared" si="68"/>
        <v>0</v>
      </c>
      <c r="AS121" s="37">
        <f t="shared" si="69"/>
        <v>0</v>
      </c>
      <c r="AT121" s="38">
        <f t="shared" si="70"/>
        <v>0</v>
      </c>
      <c r="AU121" s="29">
        <f t="shared" ca="1" si="71"/>
        <v>0</v>
      </c>
      <c r="AV121" s="28">
        <f t="shared" ca="1" si="72"/>
        <v>0</v>
      </c>
      <c r="AW121" s="124">
        <f t="shared" si="42"/>
        <v>6</v>
      </c>
      <c r="AX121" s="28">
        <f t="shared" ca="1" si="43"/>
        <v>56.34</v>
      </c>
      <c r="AY121" s="39">
        <f t="shared" ca="1" si="44"/>
        <v>0</v>
      </c>
      <c r="BA121" s="97">
        <f t="shared" si="45"/>
        <v>0</v>
      </c>
      <c r="BB121" s="98" t="str">
        <f t="shared" si="41"/>
        <v>NÃO MEDIDO</v>
      </c>
    </row>
    <row r="122" spans="1:54" ht="60" customHeight="1">
      <c r="A122" s="78" t="s">
        <v>108</v>
      </c>
      <c r="B122" s="78"/>
      <c r="C122" s="31" t="s">
        <v>1130</v>
      </c>
      <c r="D122" s="32" t="s">
        <v>1131</v>
      </c>
      <c r="E122" s="26" t="s">
        <v>40</v>
      </c>
      <c r="F122" s="33">
        <v>40</v>
      </c>
      <c r="G122" s="27"/>
      <c r="H122" s="33">
        <f t="shared" si="47"/>
        <v>40</v>
      </c>
      <c r="I122" s="68">
        <v>2.82</v>
      </c>
      <c r="J122" s="34">
        <f t="shared" si="46"/>
        <v>112.8</v>
      </c>
      <c r="K122" s="35"/>
      <c r="L122" s="36">
        <f t="shared" si="73"/>
        <v>0</v>
      </c>
      <c r="M122" s="37"/>
      <c r="N122" s="37">
        <f t="shared" si="48"/>
        <v>0</v>
      </c>
      <c r="O122" s="37">
        <f t="shared" si="49"/>
        <v>0</v>
      </c>
      <c r="P122" s="37"/>
      <c r="Q122" s="37">
        <f t="shared" si="50"/>
        <v>0</v>
      </c>
      <c r="R122" s="37">
        <f t="shared" si="51"/>
        <v>0</v>
      </c>
      <c r="S122" s="37"/>
      <c r="T122" s="37">
        <f t="shared" si="52"/>
        <v>0</v>
      </c>
      <c r="U122" s="37">
        <f t="shared" si="53"/>
        <v>0</v>
      </c>
      <c r="V122" s="37"/>
      <c r="W122" s="37">
        <f t="shared" si="54"/>
        <v>0</v>
      </c>
      <c r="X122" s="37">
        <f t="shared" si="55"/>
        <v>0</v>
      </c>
      <c r="Y122" s="37"/>
      <c r="Z122" s="37">
        <f t="shared" si="56"/>
        <v>0</v>
      </c>
      <c r="AA122" s="37">
        <f t="shared" si="57"/>
        <v>0</v>
      </c>
      <c r="AB122" s="37"/>
      <c r="AC122" s="37">
        <f t="shared" si="58"/>
        <v>0</v>
      </c>
      <c r="AD122" s="37">
        <f t="shared" si="59"/>
        <v>0</v>
      </c>
      <c r="AE122" s="37"/>
      <c r="AF122" s="37">
        <f t="shared" si="60"/>
        <v>0</v>
      </c>
      <c r="AG122" s="37">
        <f t="shared" si="61"/>
        <v>0</v>
      </c>
      <c r="AH122" s="37"/>
      <c r="AI122" s="37">
        <f t="shared" si="62"/>
        <v>0</v>
      </c>
      <c r="AJ122" s="37">
        <f t="shared" si="63"/>
        <v>0</v>
      </c>
      <c r="AK122" s="37"/>
      <c r="AL122" s="37">
        <f t="shared" si="64"/>
        <v>0</v>
      </c>
      <c r="AM122" s="37">
        <f t="shared" si="65"/>
        <v>0</v>
      </c>
      <c r="AN122" s="37"/>
      <c r="AO122" s="37">
        <f t="shared" si="66"/>
        <v>0</v>
      </c>
      <c r="AP122" s="37">
        <f t="shared" si="67"/>
        <v>0</v>
      </c>
      <c r="AQ122" s="37"/>
      <c r="AR122" s="37">
        <f t="shared" si="68"/>
        <v>0</v>
      </c>
      <c r="AS122" s="37">
        <f t="shared" si="69"/>
        <v>0</v>
      </c>
      <c r="AT122" s="38">
        <f t="shared" si="70"/>
        <v>0</v>
      </c>
      <c r="AU122" s="29">
        <f t="shared" ca="1" si="71"/>
        <v>0</v>
      </c>
      <c r="AV122" s="28">
        <f t="shared" ca="1" si="72"/>
        <v>0</v>
      </c>
      <c r="AW122" s="124">
        <f t="shared" si="42"/>
        <v>40</v>
      </c>
      <c r="AX122" s="28">
        <f t="shared" ca="1" si="43"/>
        <v>112.8</v>
      </c>
      <c r="AY122" s="39">
        <f t="shared" ca="1" si="44"/>
        <v>0</v>
      </c>
      <c r="BA122" s="97">
        <f t="shared" si="45"/>
        <v>0</v>
      </c>
      <c r="BB122" s="98" t="str">
        <f t="shared" si="41"/>
        <v>NÃO MEDIDO</v>
      </c>
    </row>
    <row r="123" spans="1:54" ht="60" customHeight="1">
      <c r="A123" s="78" t="s">
        <v>108</v>
      </c>
      <c r="B123" s="78"/>
      <c r="C123" s="31" t="s">
        <v>1213</v>
      </c>
      <c r="D123" s="32" t="s">
        <v>1214</v>
      </c>
      <c r="E123" s="26" t="s">
        <v>40</v>
      </c>
      <c r="F123" s="33">
        <v>22</v>
      </c>
      <c r="G123" s="27"/>
      <c r="H123" s="33">
        <f t="shared" si="47"/>
        <v>22</v>
      </c>
      <c r="I123" s="68">
        <v>5.41</v>
      </c>
      <c r="J123" s="34">
        <f t="shared" si="46"/>
        <v>119.02</v>
      </c>
      <c r="K123" s="35"/>
      <c r="L123" s="36">
        <f t="shared" si="73"/>
        <v>0</v>
      </c>
      <c r="M123" s="37"/>
      <c r="N123" s="37">
        <f t="shared" si="48"/>
        <v>0</v>
      </c>
      <c r="O123" s="37">
        <f t="shared" si="49"/>
        <v>0</v>
      </c>
      <c r="P123" s="37"/>
      <c r="Q123" s="37">
        <f t="shared" si="50"/>
        <v>0</v>
      </c>
      <c r="R123" s="37">
        <f t="shared" si="51"/>
        <v>0</v>
      </c>
      <c r="S123" s="37"/>
      <c r="T123" s="37">
        <f t="shared" si="52"/>
        <v>0</v>
      </c>
      <c r="U123" s="37">
        <f t="shared" si="53"/>
        <v>0</v>
      </c>
      <c r="V123" s="37"/>
      <c r="W123" s="37">
        <f t="shared" si="54"/>
        <v>0</v>
      </c>
      <c r="X123" s="37">
        <f t="shared" si="55"/>
        <v>0</v>
      </c>
      <c r="Y123" s="37"/>
      <c r="Z123" s="37">
        <f t="shared" si="56"/>
        <v>0</v>
      </c>
      <c r="AA123" s="37">
        <f t="shared" si="57"/>
        <v>0</v>
      </c>
      <c r="AB123" s="37"/>
      <c r="AC123" s="37">
        <f t="shared" si="58"/>
        <v>0</v>
      </c>
      <c r="AD123" s="37">
        <f t="shared" si="59"/>
        <v>0</v>
      </c>
      <c r="AE123" s="37"/>
      <c r="AF123" s="37">
        <f t="shared" si="60"/>
        <v>0</v>
      </c>
      <c r="AG123" s="37">
        <f t="shared" si="61"/>
        <v>0</v>
      </c>
      <c r="AH123" s="37"/>
      <c r="AI123" s="37">
        <f t="shared" si="62"/>
        <v>0</v>
      </c>
      <c r="AJ123" s="37">
        <f t="shared" si="63"/>
        <v>0</v>
      </c>
      <c r="AK123" s="37"/>
      <c r="AL123" s="37">
        <f t="shared" si="64"/>
        <v>0</v>
      </c>
      <c r="AM123" s="37">
        <f t="shared" si="65"/>
        <v>0</v>
      </c>
      <c r="AN123" s="37"/>
      <c r="AO123" s="37">
        <f t="shared" si="66"/>
        <v>0</v>
      </c>
      <c r="AP123" s="37">
        <f t="shared" si="67"/>
        <v>0</v>
      </c>
      <c r="AQ123" s="37"/>
      <c r="AR123" s="37">
        <f t="shared" si="68"/>
        <v>0</v>
      </c>
      <c r="AS123" s="37">
        <f t="shared" si="69"/>
        <v>0</v>
      </c>
      <c r="AT123" s="38">
        <f t="shared" si="70"/>
        <v>0</v>
      </c>
      <c r="AU123" s="29">
        <f t="shared" ca="1" si="71"/>
        <v>0</v>
      </c>
      <c r="AV123" s="28">
        <f t="shared" ca="1" si="72"/>
        <v>0</v>
      </c>
      <c r="AW123" s="124">
        <f t="shared" si="42"/>
        <v>22</v>
      </c>
      <c r="AX123" s="28">
        <f t="shared" ca="1" si="43"/>
        <v>119.02</v>
      </c>
      <c r="AY123" s="39">
        <f t="shared" ca="1" si="44"/>
        <v>0</v>
      </c>
      <c r="BA123" s="97">
        <f t="shared" si="45"/>
        <v>0</v>
      </c>
      <c r="BB123" s="98" t="str">
        <f t="shared" si="41"/>
        <v>NÃO MEDIDO</v>
      </c>
    </row>
    <row r="124" spans="1:54" ht="60" customHeight="1">
      <c r="A124" s="78" t="s">
        <v>108</v>
      </c>
      <c r="B124" s="78"/>
      <c r="C124" s="31" t="s">
        <v>1215</v>
      </c>
      <c r="D124" s="32" t="s">
        <v>1216</v>
      </c>
      <c r="E124" s="26" t="s">
        <v>40</v>
      </c>
      <c r="F124" s="33">
        <v>8</v>
      </c>
      <c r="G124" s="27"/>
      <c r="H124" s="33">
        <f t="shared" si="47"/>
        <v>8</v>
      </c>
      <c r="I124" s="68">
        <v>7.62</v>
      </c>
      <c r="J124" s="34">
        <f t="shared" si="46"/>
        <v>60.96</v>
      </c>
      <c r="K124" s="35"/>
      <c r="L124" s="36">
        <f t="shared" si="73"/>
        <v>0</v>
      </c>
      <c r="M124" s="37"/>
      <c r="N124" s="37">
        <f t="shared" si="48"/>
        <v>0</v>
      </c>
      <c r="O124" s="37">
        <f t="shared" si="49"/>
        <v>0</v>
      </c>
      <c r="P124" s="37"/>
      <c r="Q124" s="37">
        <f t="shared" si="50"/>
        <v>0</v>
      </c>
      <c r="R124" s="37">
        <f t="shared" si="51"/>
        <v>0</v>
      </c>
      <c r="S124" s="37"/>
      <c r="T124" s="37">
        <f t="shared" si="52"/>
        <v>0</v>
      </c>
      <c r="U124" s="37">
        <f t="shared" si="53"/>
        <v>0</v>
      </c>
      <c r="V124" s="37"/>
      <c r="W124" s="37">
        <f t="shared" si="54"/>
        <v>0</v>
      </c>
      <c r="X124" s="37">
        <f t="shared" si="55"/>
        <v>0</v>
      </c>
      <c r="Y124" s="37"/>
      <c r="Z124" s="37">
        <f t="shared" si="56"/>
        <v>0</v>
      </c>
      <c r="AA124" s="37">
        <f t="shared" si="57"/>
        <v>0</v>
      </c>
      <c r="AB124" s="37"/>
      <c r="AC124" s="37">
        <f t="shared" si="58"/>
        <v>0</v>
      </c>
      <c r="AD124" s="37">
        <f t="shared" si="59"/>
        <v>0</v>
      </c>
      <c r="AE124" s="37"/>
      <c r="AF124" s="37">
        <f t="shared" si="60"/>
        <v>0</v>
      </c>
      <c r="AG124" s="37">
        <f t="shared" si="61"/>
        <v>0</v>
      </c>
      <c r="AH124" s="37"/>
      <c r="AI124" s="37">
        <f t="shared" si="62"/>
        <v>0</v>
      </c>
      <c r="AJ124" s="37">
        <f t="shared" si="63"/>
        <v>0</v>
      </c>
      <c r="AK124" s="37"/>
      <c r="AL124" s="37">
        <f t="shared" si="64"/>
        <v>0</v>
      </c>
      <c r="AM124" s="37">
        <f t="shared" si="65"/>
        <v>0</v>
      </c>
      <c r="AN124" s="37"/>
      <c r="AO124" s="37">
        <f t="shared" si="66"/>
        <v>0</v>
      </c>
      <c r="AP124" s="37">
        <f t="shared" si="67"/>
        <v>0</v>
      </c>
      <c r="AQ124" s="37"/>
      <c r="AR124" s="37">
        <f t="shared" si="68"/>
        <v>0</v>
      </c>
      <c r="AS124" s="37">
        <f t="shared" si="69"/>
        <v>0</v>
      </c>
      <c r="AT124" s="38">
        <f t="shared" si="70"/>
        <v>0</v>
      </c>
      <c r="AU124" s="29">
        <f t="shared" ca="1" si="71"/>
        <v>0</v>
      </c>
      <c r="AV124" s="28">
        <f t="shared" ca="1" si="72"/>
        <v>0</v>
      </c>
      <c r="AW124" s="124">
        <f t="shared" si="42"/>
        <v>8</v>
      </c>
      <c r="AX124" s="28">
        <f t="shared" ca="1" si="43"/>
        <v>60.96</v>
      </c>
      <c r="AY124" s="39">
        <f t="shared" ca="1" si="44"/>
        <v>0</v>
      </c>
      <c r="BA124" s="97">
        <f t="shared" si="45"/>
        <v>0</v>
      </c>
      <c r="BB124" s="98" t="str">
        <f t="shared" si="41"/>
        <v>NÃO MEDIDO</v>
      </c>
    </row>
    <row r="125" spans="1:54" ht="90" customHeight="1">
      <c r="A125" s="78" t="s">
        <v>108</v>
      </c>
      <c r="B125" s="78"/>
      <c r="C125" s="31" t="s">
        <v>1414</v>
      </c>
      <c r="D125" s="32" t="s">
        <v>1415</v>
      </c>
      <c r="E125" s="26" t="s">
        <v>40</v>
      </c>
      <c r="F125" s="33">
        <v>1</v>
      </c>
      <c r="G125" s="27"/>
      <c r="H125" s="33">
        <f>F125+G125</f>
        <v>1</v>
      </c>
      <c r="I125" s="34">
        <v>8890.86</v>
      </c>
      <c r="J125" s="34">
        <f>ROUND(($F125*$I125),2)+ROUND(($G125*$I125),2)</f>
        <v>8890.86</v>
      </c>
      <c r="K125" s="35"/>
      <c r="L125" s="36">
        <f>ROUND(H125*K125,2)</f>
        <v>0</v>
      </c>
      <c r="M125" s="37"/>
      <c r="N125" s="37">
        <f t="shared" si="48"/>
        <v>0</v>
      </c>
      <c r="O125" s="37">
        <f t="shared" si="49"/>
        <v>0</v>
      </c>
      <c r="P125" s="37"/>
      <c r="Q125" s="37">
        <f t="shared" si="50"/>
        <v>0</v>
      </c>
      <c r="R125" s="37">
        <f t="shared" si="51"/>
        <v>0</v>
      </c>
      <c r="S125" s="37"/>
      <c r="T125" s="37">
        <f t="shared" si="52"/>
        <v>0</v>
      </c>
      <c r="U125" s="37">
        <f t="shared" si="53"/>
        <v>0</v>
      </c>
      <c r="V125" s="37"/>
      <c r="W125" s="37">
        <f t="shared" si="54"/>
        <v>0</v>
      </c>
      <c r="X125" s="37">
        <f t="shared" si="55"/>
        <v>0</v>
      </c>
      <c r="Y125" s="37"/>
      <c r="Z125" s="37">
        <f t="shared" si="56"/>
        <v>0</v>
      </c>
      <c r="AA125" s="37">
        <f t="shared" si="57"/>
        <v>0</v>
      </c>
      <c r="AB125" s="37"/>
      <c r="AC125" s="37">
        <f t="shared" si="58"/>
        <v>0</v>
      </c>
      <c r="AD125" s="37">
        <f t="shared" si="59"/>
        <v>0</v>
      </c>
      <c r="AE125" s="37"/>
      <c r="AF125" s="37">
        <f t="shared" si="60"/>
        <v>0</v>
      </c>
      <c r="AG125" s="37">
        <f t="shared" si="61"/>
        <v>0</v>
      </c>
      <c r="AH125" s="37"/>
      <c r="AI125" s="37">
        <f t="shared" si="62"/>
        <v>0</v>
      </c>
      <c r="AJ125" s="37">
        <f t="shared" si="63"/>
        <v>0</v>
      </c>
      <c r="AK125" s="37"/>
      <c r="AL125" s="37">
        <f t="shared" si="64"/>
        <v>0</v>
      </c>
      <c r="AM125" s="37">
        <f t="shared" si="65"/>
        <v>0</v>
      </c>
      <c r="AN125" s="37"/>
      <c r="AO125" s="37">
        <f t="shared" si="66"/>
        <v>0</v>
      </c>
      <c r="AP125" s="37">
        <f t="shared" si="67"/>
        <v>0</v>
      </c>
      <c r="AQ125" s="37"/>
      <c r="AR125" s="37">
        <f t="shared" si="68"/>
        <v>0</v>
      </c>
      <c r="AS125" s="37">
        <f t="shared" si="69"/>
        <v>0</v>
      </c>
      <c r="AT125" s="38">
        <f t="shared" si="70"/>
        <v>0</v>
      </c>
      <c r="AU125" s="29">
        <f t="shared" ca="1" si="71"/>
        <v>0</v>
      </c>
      <c r="AV125" s="28">
        <f t="shared" ca="1" si="72"/>
        <v>0</v>
      </c>
      <c r="AW125" s="124">
        <f t="shared" si="42"/>
        <v>1</v>
      </c>
      <c r="AX125" s="28">
        <f t="shared" ca="1" si="43"/>
        <v>8890.86</v>
      </c>
      <c r="AY125" s="39">
        <f t="shared" ca="1" si="44"/>
        <v>0</v>
      </c>
      <c r="BA125" s="97">
        <f t="shared" si="45"/>
        <v>0</v>
      </c>
      <c r="BB125" s="98" t="str">
        <f t="shared" si="41"/>
        <v>NÃO MEDIDO</v>
      </c>
    </row>
    <row r="126" spans="1:54" ht="150" customHeight="1">
      <c r="A126" s="78" t="s">
        <v>108</v>
      </c>
      <c r="B126" s="78"/>
      <c r="C126" s="31" t="s">
        <v>1416</v>
      </c>
      <c r="D126" s="32" t="s">
        <v>1417</v>
      </c>
      <c r="E126" s="26" t="s">
        <v>40</v>
      </c>
      <c r="F126" s="33">
        <v>1</v>
      </c>
      <c r="G126" s="27"/>
      <c r="H126" s="33">
        <f>F126+G126</f>
        <v>1</v>
      </c>
      <c r="I126" s="34">
        <v>4404.18</v>
      </c>
      <c r="J126" s="34">
        <f>ROUND(($F126*$I126),2)+ROUND(($G126*$I126),2)</f>
        <v>4404.18</v>
      </c>
      <c r="K126" s="35"/>
      <c r="L126" s="36">
        <f>ROUND(H126*K126,2)</f>
        <v>0</v>
      </c>
      <c r="M126" s="37"/>
      <c r="N126" s="37">
        <f t="shared" si="48"/>
        <v>0</v>
      </c>
      <c r="O126" s="37">
        <f t="shared" si="49"/>
        <v>0</v>
      </c>
      <c r="P126" s="37"/>
      <c r="Q126" s="37">
        <f t="shared" si="50"/>
        <v>0</v>
      </c>
      <c r="R126" s="37">
        <f t="shared" si="51"/>
        <v>0</v>
      </c>
      <c r="S126" s="37"/>
      <c r="T126" s="37">
        <f t="shared" si="52"/>
        <v>0</v>
      </c>
      <c r="U126" s="37">
        <f t="shared" si="53"/>
        <v>0</v>
      </c>
      <c r="V126" s="37"/>
      <c r="W126" s="37">
        <f t="shared" si="54"/>
        <v>0</v>
      </c>
      <c r="X126" s="37">
        <f t="shared" si="55"/>
        <v>0</v>
      </c>
      <c r="Y126" s="37"/>
      <c r="Z126" s="37">
        <f t="shared" si="56"/>
        <v>0</v>
      </c>
      <c r="AA126" s="37">
        <f t="shared" si="57"/>
        <v>0</v>
      </c>
      <c r="AB126" s="37"/>
      <c r="AC126" s="37">
        <f t="shared" si="58"/>
        <v>0</v>
      </c>
      <c r="AD126" s="37">
        <f t="shared" si="59"/>
        <v>0</v>
      </c>
      <c r="AE126" s="37"/>
      <c r="AF126" s="37">
        <f t="shared" si="60"/>
        <v>0</v>
      </c>
      <c r="AG126" s="37">
        <f t="shared" si="61"/>
        <v>0</v>
      </c>
      <c r="AH126" s="37"/>
      <c r="AI126" s="37">
        <f t="shared" si="62"/>
        <v>0</v>
      </c>
      <c r="AJ126" s="37">
        <f t="shared" si="63"/>
        <v>0</v>
      </c>
      <c r="AK126" s="37"/>
      <c r="AL126" s="37">
        <f t="shared" si="64"/>
        <v>0</v>
      </c>
      <c r="AM126" s="37">
        <f t="shared" si="65"/>
        <v>0</v>
      </c>
      <c r="AN126" s="37"/>
      <c r="AO126" s="37">
        <f t="shared" si="66"/>
        <v>0</v>
      </c>
      <c r="AP126" s="37">
        <f t="shared" si="67"/>
        <v>0</v>
      </c>
      <c r="AQ126" s="37"/>
      <c r="AR126" s="37">
        <f t="shared" si="68"/>
        <v>0</v>
      </c>
      <c r="AS126" s="37">
        <f t="shared" si="69"/>
        <v>0</v>
      </c>
      <c r="AT126" s="38">
        <f t="shared" si="70"/>
        <v>0</v>
      </c>
      <c r="AU126" s="29">
        <f t="shared" ca="1" si="71"/>
        <v>0</v>
      </c>
      <c r="AV126" s="28">
        <f t="shared" ca="1" si="72"/>
        <v>0</v>
      </c>
      <c r="AW126" s="124">
        <f t="shared" si="42"/>
        <v>1</v>
      </c>
      <c r="AX126" s="28">
        <f t="shared" ca="1" si="43"/>
        <v>4404.18</v>
      </c>
      <c r="AY126" s="39">
        <f t="shared" ca="1" si="44"/>
        <v>0</v>
      </c>
      <c r="BA126" s="97">
        <f t="shared" si="45"/>
        <v>0</v>
      </c>
      <c r="BB126" s="98" t="str">
        <f t="shared" si="41"/>
        <v>NÃO MEDIDO</v>
      </c>
    </row>
    <row r="127" spans="1:54" ht="30" customHeight="1">
      <c r="A127" s="78" t="s">
        <v>109</v>
      </c>
      <c r="B127" s="78"/>
      <c r="C127" s="31">
        <v>20900</v>
      </c>
      <c r="D127" s="32" t="s">
        <v>57</v>
      </c>
      <c r="E127" s="26"/>
      <c r="F127" s="33"/>
      <c r="G127" s="27"/>
      <c r="H127" s="33">
        <f t="shared" si="47"/>
        <v>0</v>
      </c>
      <c r="I127" s="68"/>
      <c r="J127" s="34">
        <f t="shared" si="46"/>
        <v>0</v>
      </c>
      <c r="K127" s="35"/>
      <c r="L127" s="36">
        <f t="shared" si="73"/>
        <v>0</v>
      </c>
      <c r="M127" s="37"/>
      <c r="N127" s="37">
        <f t="shared" si="48"/>
        <v>0</v>
      </c>
      <c r="O127" s="37">
        <f t="shared" si="49"/>
        <v>0</v>
      </c>
      <c r="P127" s="37"/>
      <c r="Q127" s="37">
        <f t="shared" si="50"/>
        <v>0</v>
      </c>
      <c r="R127" s="37">
        <f t="shared" si="51"/>
        <v>0</v>
      </c>
      <c r="S127" s="37"/>
      <c r="T127" s="37">
        <f t="shared" si="52"/>
        <v>0</v>
      </c>
      <c r="U127" s="37">
        <f t="shared" si="53"/>
        <v>0</v>
      </c>
      <c r="V127" s="37"/>
      <c r="W127" s="37">
        <f t="shared" si="54"/>
        <v>0</v>
      </c>
      <c r="X127" s="37">
        <f t="shared" si="55"/>
        <v>0</v>
      </c>
      <c r="Y127" s="37"/>
      <c r="Z127" s="37">
        <f t="shared" si="56"/>
        <v>0</v>
      </c>
      <c r="AA127" s="37">
        <f t="shared" si="57"/>
        <v>0</v>
      </c>
      <c r="AB127" s="37"/>
      <c r="AC127" s="37">
        <f t="shared" si="58"/>
        <v>0</v>
      </c>
      <c r="AD127" s="37">
        <f t="shared" si="59"/>
        <v>0</v>
      </c>
      <c r="AE127" s="37"/>
      <c r="AF127" s="37">
        <f t="shared" si="60"/>
        <v>0</v>
      </c>
      <c r="AG127" s="37">
        <f t="shared" si="61"/>
        <v>0</v>
      </c>
      <c r="AH127" s="37"/>
      <c r="AI127" s="37">
        <f t="shared" si="62"/>
        <v>0</v>
      </c>
      <c r="AJ127" s="37">
        <f t="shared" si="63"/>
        <v>0</v>
      </c>
      <c r="AK127" s="37"/>
      <c r="AL127" s="37">
        <f t="shared" si="64"/>
        <v>0</v>
      </c>
      <c r="AM127" s="37">
        <f t="shared" si="65"/>
        <v>0</v>
      </c>
      <c r="AN127" s="37"/>
      <c r="AO127" s="37">
        <f t="shared" si="66"/>
        <v>0</v>
      </c>
      <c r="AP127" s="37">
        <f t="shared" si="67"/>
        <v>0</v>
      </c>
      <c r="AQ127" s="37"/>
      <c r="AR127" s="37">
        <f t="shared" si="68"/>
        <v>0</v>
      </c>
      <c r="AS127" s="37">
        <f t="shared" si="69"/>
        <v>0</v>
      </c>
      <c r="AT127" s="38">
        <f t="shared" si="70"/>
        <v>0</v>
      </c>
      <c r="AU127" s="29">
        <f t="shared" ca="1" si="71"/>
        <v>0</v>
      </c>
      <c r="AV127" s="28">
        <f t="shared" ca="1" si="72"/>
        <v>0</v>
      </c>
      <c r="AW127" s="124">
        <f t="shared" si="42"/>
        <v>0</v>
      </c>
      <c r="AX127" s="28">
        <f t="shared" ca="1" si="43"/>
        <v>0</v>
      </c>
      <c r="AY127" s="39">
        <f t="shared" ca="1" si="44"/>
        <v>0</v>
      </c>
      <c r="BA127" s="97">
        <f t="shared" si="45"/>
        <v>0</v>
      </c>
      <c r="BB127" s="96" t="str">
        <f>IF(COUNTIF(BB128:BB139,"MEDIDO")&gt;0,"MEDIDO","NÃO MEDIDO")</f>
        <v>NÃO MEDIDO</v>
      </c>
    </row>
    <row r="128" spans="1:54" ht="30" customHeight="1">
      <c r="A128" s="78" t="s">
        <v>108</v>
      </c>
      <c r="B128" s="78"/>
      <c r="C128" s="31" t="s">
        <v>1217</v>
      </c>
      <c r="D128" s="32" t="s">
        <v>1218</v>
      </c>
      <c r="E128" s="26" t="s">
        <v>35</v>
      </c>
      <c r="F128" s="33">
        <v>9.5</v>
      </c>
      <c r="G128" s="27"/>
      <c r="H128" s="33">
        <f t="shared" si="47"/>
        <v>9.5</v>
      </c>
      <c r="I128" s="68">
        <v>350.87</v>
      </c>
      <c r="J128" s="34">
        <f t="shared" si="46"/>
        <v>3333.27</v>
      </c>
      <c r="K128" s="35"/>
      <c r="L128" s="36">
        <f t="shared" si="73"/>
        <v>0</v>
      </c>
      <c r="M128" s="37"/>
      <c r="N128" s="37">
        <f t="shared" si="48"/>
        <v>0</v>
      </c>
      <c r="O128" s="37">
        <f t="shared" si="49"/>
        <v>0</v>
      </c>
      <c r="P128" s="37"/>
      <c r="Q128" s="37">
        <f t="shared" si="50"/>
        <v>0</v>
      </c>
      <c r="R128" s="37">
        <f t="shared" si="51"/>
        <v>0</v>
      </c>
      <c r="S128" s="37"/>
      <c r="T128" s="37">
        <f t="shared" si="52"/>
        <v>0</v>
      </c>
      <c r="U128" s="37">
        <f t="shared" si="53"/>
        <v>0</v>
      </c>
      <c r="V128" s="37"/>
      <c r="W128" s="37">
        <f t="shared" si="54"/>
        <v>0</v>
      </c>
      <c r="X128" s="37">
        <f t="shared" si="55"/>
        <v>0</v>
      </c>
      <c r="Y128" s="37"/>
      <c r="Z128" s="37">
        <f t="shared" si="56"/>
        <v>0</v>
      </c>
      <c r="AA128" s="37">
        <f t="shared" si="57"/>
        <v>0</v>
      </c>
      <c r="AB128" s="37"/>
      <c r="AC128" s="37">
        <f t="shared" si="58"/>
        <v>0</v>
      </c>
      <c r="AD128" s="37">
        <f t="shared" si="59"/>
        <v>0</v>
      </c>
      <c r="AE128" s="37"/>
      <c r="AF128" s="37">
        <f t="shared" si="60"/>
        <v>0</v>
      </c>
      <c r="AG128" s="37">
        <f t="shared" si="61"/>
        <v>0</v>
      </c>
      <c r="AH128" s="37"/>
      <c r="AI128" s="37">
        <f t="shared" si="62"/>
        <v>0</v>
      </c>
      <c r="AJ128" s="37">
        <f t="shared" si="63"/>
        <v>0</v>
      </c>
      <c r="AK128" s="37"/>
      <c r="AL128" s="37">
        <f t="shared" si="64"/>
        <v>0</v>
      </c>
      <c r="AM128" s="37">
        <f t="shared" si="65"/>
        <v>0</v>
      </c>
      <c r="AN128" s="37"/>
      <c r="AO128" s="37">
        <f t="shared" si="66"/>
        <v>0</v>
      </c>
      <c r="AP128" s="37">
        <f t="shared" si="67"/>
        <v>0</v>
      </c>
      <c r="AQ128" s="37"/>
      <c r="AR128" s="37">
        <f t="shared" si="68"/>
        <v>0</v>
      </c>
      <c r="AS128" s="37">
        <f t="shared" si="69"/>
        <v>0</v>
      </c>
      <c r="AT128" s="38">
        <f t="shared" si="70"/>
        <v>0</v>
      </c>
      <c r="AU128" s="29">
        <f t="shared" ca="1" si="71"/>
        <v>0</v>
      </c>
      <c r="AV128" s="28">
        <f t="shared" ca="1" si="72"/>
        <v>0</v>
      </c>
      <c r="AW128" s="124">
        <f t="shared" si="42"/>
        <v>9.5</v>
      </c>
      <c r="AX128" s="28">
        <f t="shared" ca="1" si="43"/>
        <v>3333.27</v>
      </c>
      <c r="AY128" s="39">
        <f t="shared" ca="1" si="44"/>
        <v>0</v>
      </c>
      <c r="BA128" s="97">
        <f t="shared" si="45"/>
        <v>0</v>
      </c>
      <c r="BB128" s="98" t="str">
        <f t="shared" ref="BB128:BB139" si="74">IF(BA128&lt;&gt;0,"MEDIDO","NÃO MEDIDO")</f>
        <v>NÃO MEDIDO</v>
      </c>
    </row>
    <row r="129" spans="1:69" ht="60" customHeight="1">
      <c r="A129" s="78" t="s">
        <v>108</v>
      </c>
      <c r="B129" s="78"/>
      <c r="C129" s="31" t="s">
        <v>133</v>
      </c>
      <c r="D129" s="32" t="s">
        <v>1219</v>
      </c>
      <c r="E129" s="26" t="s">
        <v>146</v>
      </c>
      <c r="F129" s="33">
        <v>24</v>
      </c>
      <c r="G129" s="27"/>
      <c r="H129" s="33">
        <f t="shared" si="47"/>
        <v>24</v>
      </c>
      <c r="I129" s="68">
        <v>390.39</v>
      </c>
      <c r="J129" s="34">
        <f t="shared" si="46"/>
        <v>9369.36</v>
      </c>
      <c r="K129" s="35"/>
      <c r="L129" s="36">
        <f t="shared" si="73"/>
        <v>0</v>
      </c>
      <c r="M129" s="37"/>
      <c r="N129" s="37">
        <f t="shared" si="48"/>
        <v>0</v>
      </c>
      <c r="O129" s="37">
        <f t="shared" si="49"/>
        <v>0</v>
      </c>
      <c r="P129" s="37"/>
      <c r="Q129" s="37">
        <f t="shared" si="50"/>
        <v>0</v>
      </c>
      <c r="R129" s="37">
        <f t="shared" si="51"/>
        <v>0</v>
      </c>
      <c r="S129" s="37"/>
      <c r="T129" s="37">
        <f t="shared" si="52"/>
        <v>0</v>
      </c>
      <c r="U129" s="37">
        <f t="shared" si="53"/>
        <v>0</v>
      </c>
      <c r="V129" s="37"/>
      <c r="W129" s="37">
        <f t="shared" si="54"/>
        <v>0</v>
      </c>
      <c r="X129" s="37">
        <f t="shared" si="55"/>
        <v>0</v>
      </c>
      <c r="Y129" s="37"/>
      <c r="Z129" s="37">
        <f t="shared" si="56"/>
        <v>0</v>
      </c>
      <c r="AA129" s="37">
        <f t="shared" si="57"/>
        <v>0</v>
      </c>
      <c r="AB129" s="37"/>
      <c r="AC129" s="37">
        <f t="shared" si="58"/>
        <v>0</v>
      </c>
      <c r="AD129" s="37">
        <f t="shared" si="59"/>
        <v>0</v>
      </c>
      <c r="AE129" s="37"/>
      <c r="AF129" s="37">
        <f t="shared" si="60"/>
        <v>0</v>
      </c>
      <c r="AG129" s="37">
        <f t="shared" si="61"/>
        <v>0</v>
      </c>
      <c r="AH129" s="37"/>
      <c r="AI129" s="37">
        <f t="shared" si="62"/>
        <v>0</v>
      </c>
      <c r="AJ129" s="37">
        <f t="shared" si="63"/>
        <v>0</v>
      </c>
      <c r="AK129" s="37"/>
      <c r="AL129" s="37">
        <f t="shared" si="64"/>
        <v>0</v>
      </c>
      <c r="AM129" s="37">
        <f t="shared" si="65"/>
        <v>0</v>
      </c>
      <c r="AN129" s="37"/>
      <c r="AO129" s="37">
        <f t="shared" si="66"/>
        <v>0</v>
      </c>
      <c r="AP129" s="37">
        <f t="shared" si="67"/>
        <v>0</v>
      </c>
      <c r="AQ129" s="37"/>
      <c r="AR129" s="37">
        <f t="shared" si="68"/>
        <v>0</v>
      </c>
      <c r="AS129" s="37">
        <f t="shared" si="69"/>
        <v>0</v>
      </c>
      <c r="AT129" s="38">
        <f t="shared" si="70"/>
        <v>0</v>
      </c>
      <c r="AU129" s="29">
        <f t="shared" ca="1" si="71"/>
        <v>0</v>
      </c>
      <c r="AV129" s="28">
        <f t="shared" ca="1" si="72"/>
        <v>0</v>
      </c>
      <c r="AW129" s="124">
        <f t="shared" si="42"/>
        <v>24</v>
      </c>
      <c r="AX129" s="28">
        <f t="shared" ca="1" si="43"/>
        <v>9369.36</v>
      </c>
      <c r="AY129" s="39">
        <f t="shared" ca="1" si="44"/>
        <v>0</v>
      </c>
      <c r="BA129" s="97">
        <f t="shared" si="45"/>
        <v>0</v>
      </c>
      <c r="BB129" s="98" t="str">
        <f t="shared" si="74"/>
        <v>NÃO MEDIDO</v>
      </c>
    </row>
    <row r="130" spans="1:69" ht="60" customHeight="1">
      <c r="A130" s="78" t="s">
        <v>108</v>
      </c>
      <c r="B130" s="78"/>
      <c r="C130" s="31" t="s">
        <v>272</v>
      </c>
      <c r="D130" s="32" t="s">
        <v>1220</v>
      </c>
      <c r="E130" s="26" t="s">
        <v>146</v>
      </c>
      <c r="F130" s="33">
        <v>12</v>
      </c>
      <c r="G130" s="27"/>
      <c r="H130" s="33">
        <f t="shared" si="47"/>
        <v>12</v>
      </c>
      <c r="I130" s="68">
        <v>507.51</v>
      </c>
      <c r="J130" s="34">
        <f t="shared" si="46"/>
        <v>6090.12</v>
      </c>
      <c r="K130" s="35"/>
      <c r="L130" s="36">
        <f t="shared" si="73"/>
        <v>0</v>
      </c>
      <c r="M130" s="37"/>
      <c r="N130" s="37">
        <f>ROUND($M130*$I130,2)</f>
        <v>0</v>
      </c>
      <c r="O130" s="37">
        <f t="shared" si="49"/>
        <v>0</v>
      </c>
      <c r="P130" s="37"/>
      <c r="Q130" s="37">
        <f t="shared" si="50"/>
        <v>0</v>
      </c>
      <c r="R130" s="37">
        <f t="shared" si="51"/>
        <v>0</v>
      </c>
      <c r="S130" s="37"/>
      <c r="T130" s="37">
        <f t="shared" si="52"/>
        <v>0</v>
      </c>
      <c r="U130" s="37">
        <f t="shared" si="53"/>
        <v>0</v>
      </c>
      <c r="V130" s="37"/>
      <c r="W130" s="37">
        <f t="shared" si="54"/>
        <v>0</v>
      </c>
      <c r="X130" s="37">
        <f t="shared" si="55"/>
        <v>0</v>
      </c>
      <c r="Y130" s="37"/>
      <c r="Z130" s="37">
        <f t="shared" si="56"/>
        <v>0</v>
      </c>
      <c r="AA130" s="37">
        <f t="shared" si="57"/>
        <v>0</v>
      </c>
      <c r="AB130" s="37"/>
      <c r="AC130" s="37">
        <f t="shared" si="58"/>
        <v>0</v>
      </c>
      <c r="AD130" s="37">
        <f t="shared" si="59"/>
        <v>0</v>
      </c>
      <c r="AE130" s="37"/>
      <c r="AF130" s="37">
        <f t="shared" si="60"/>
        <v>0</v>
      </c>
      <c r="AG130" s="37">
        <f t="shared" si="61"/>
        <v>0</v>
      </c>
      <c r="AH130" s="37"/>
      <c r="AI130" s="37">
        <f t="shared" si="62"/>
        <v>0</v>
      </c>
      <c r="AJ130" s="37">
        <f t="shared" si="63"/>
        <v>0</v>
      </c>
      <c r="AK130" s="37"/>
      <c r="AL130" s="37">
        <f t="shared" si="64"/>
        <v>0</v>
      </c>
      <c r="AM130" s="37">
        <f t="shared" si="65"/>
        <v>0</v>
      </c>
      <c r="AN130" s="37"/>
      <c r="AO130" s="37">
        <f t="shared" si="66"/>
        <v>0</v>
      </c>
      <c r="AP130" s="37">
        <f t="shared" si="67"/>
        <v>0</v>
      </c>
      <c r="AQ130" s="37"/>
      <c r="AR130" s="37">
        <f t="shared" si="68"/>
        <v>0</v>
      </c>
      <c r="AS130" s="37">
        <f t="shared" si="69"/>
        <v>0</v>
      </c>
      <c r="AT130" s="38">
        <f t="shared" si="70"/>
        <v>0</v>
      </c>
      <c r="AU130" s="29">
        <f t="shared" ca="1" si="71"/>
        <v>0</v>
      </c>
      <c r="AV130" s="28">
        <f t="shared" ca="1" si="72"/>
        <v>0</v>
      </c>
      <c r="AW130" s="124">
        <f t="shared" si="42"/>
        <v>12</v>
      </c>
      <c r="AX130" s="28">
        <f t="shared" ca="1" si="43"/>
        <v>6090.12</v>
      </c>
      <c r="AY130" s="39">
        <f t="shared" ca="1" si="44"/>
        <v>0</v>
      </c>
      <c r="BA130" s="97">
        <f t="shared" si="45"/>
        <v>0</v>
      </c>
      <c r="BB130" s="98" t="str">
        <f t="shared" si="74"/>
        <v>NÃO MEDIDO</v>
      </c>
    </row>
    <row r="131" spans="1:69" ht="60" customHeight="1">
      <c r="A131" s="78" t="s">
        <v>108</v>
      </c>
      <c r="B131" s="78"/>
      <c r="C131" s="31" t="s">
        <v>134</v>
      </c>
      <c r="D131" s="32" t="s">
        <v>1221</v>
      </c>
      <c r="E131" s="26" t="s">
        <v>146</v>
      </c>
      <c r="F131" s="33">
        <v>12</v>
      </c>
      <c r="G131" s="27"/>
      <c r="H131" s="33">
        <f t="shared" si="47"/>
        <v>12</v>
      </c>
      <c r="I131" s="68">
        <v>520.52</v>
      </c>
      <c r="J131" s="34">
        <f t="shared" si="46"/>
        <v>6246.24</v>
      </c>
      <c r="K131" s="35"/>
      <c r="L131" s="36">
        <f t="shared" si="73"/>
        <v>0</v>
      </c>
      <c r="M131" s="37"/>
      <c r="N131" s="37">
        <f t="shared" si="48"/>
        <v>0</v>
      </c>
      <c r="O131" s="37">
        <f t="shared" si="49"/>
        <v>0</v>
      </c>
      <c r="P131" s="37"/>
      <c r="Q131" s="37">
        <f t="shared" si="50"/>
        <v>0</v>
      </c>
      <c r="R131" s="37">
        <f t="shared" si="51"/>
        <v>0</v>
      </c>
      <c r="S131" s="37"/>
      <c r="T131" s="37">
        <f t="shared" si="52"/>
        <v>0</v>
      </c>
      <c r="U131" s="37">
        <f t="shared" si="53"/>
        <v>0</v>
      </c>
      <c r="V131" s="37"/>
      <c r="W131" s="37">
        <f t="shared" si="54"/>
        <v>0</v>
      </c>
      <c r="X131" s="37">
        <f t="shared" si="55"/>
        <v>0</v>
      </c>
      <c r="Y131" s="37"/>
      <c r="Z131" s="37">
        <f t="shared" si="56"/>
        <v>0</v>
      </c>
      <c r="AA131" s="37">
        <f t="shared" si="57"/>
        <v>0</v>
      </c>
      <c r="AB131" s="37"/>
      <c r="AC131" s="37">
        <f t="shared" si="58"/>
        <v>0</v>
      </c>
      <c r="AD131" s="37">
        <f t="shared" si="59"/>
        <v>0</v>
      </c>
      <c r="AE131" s="37"/>
      <c r="AF131" s="37">
        <f t="shared" si="60"/>
        <v>0</v>
      </c>
      <c r="AG131" s="37">
        <f t="shared" si="61"/>
        <v>0</v>
      </c>
      <c r="AH131" s="37"/>
      <c r="AI131" s="37">
        <f t="shared" si="62"/>
        <v>0</v>
      </c>
      <c r="AJ131" s="37">
        <f t="shared" si="63"/>
        <v>0</v>
      </c>
      <c r="AK131" s="37"/>
      <c r="AL131" s="37">
        <f t="shared" si="64"/>
        <v>0</v>
      </c>
      <c r="AM131" s="37">
        <f t="shared" si="65"/>
        <v>0</v>
      </c>
      <c r="AN131" s="37"/>
      <c r="AO131" s="37">
        <f t="shared" si="66"/>
        <v>0</v>
      </c>
      <c r="AP131" s="37">
        <f t="shared" si="67"/>
        <v>0</v>
      </c>
      <c r="AQ131" s="37"/>
      <c r="AR131" s="37">
        <f t="shared" si="68"/>
        <v>0</v>
      </c>
      <c r="AS131" s="37">
        <f t="shared" si="69"/>
        <v>0</v>
      </c>
      <c r="AT131" s="38">
        <f t="shared" si="70"/>
        <v>0</v>
      </c>
      <c r="AU131" s="29">
        <f t="shared" ca="1" si="71"/>
        <v>0</v>
      </c>
      <c r="AV131" s="28">
        <f t="shared" ca="1" si="72"/>
        <v>0</v>
      </c>
      <c r="AW131" s="124">
        <f t="shared" si="42"/>
        <v>12</v>
      </c>
      <c r="AX131" s="28">
        <f t="shared" ca="1" si="43"/>
        <v>6246.24</v>
      </c>
      <c r="AY131" s="39">
        <f t="shared" ca="1" si="44"/>
        <v>0</v>
      </c>
      <c r="BA131" s="97">
        <f t="shared" si="45"/>
        <v>0</v>
      </c>
      <c r="BB131" s="98" t="str">
        <f t="shared" si="74"/>
        <v>NÃO MEDIDO</v>
      </c>
    </row>
    <row r="132" spans="1:69" ht="60" customHeight="1">
      <c r="A132" s="78" t="s">
        <v>108</v>
      </c>
      <c r="B132" s="78"/>
      <c r="C132" s="31" t="s">
        <v>137</v>
      </c>
      <c r="D132" s="32" t="s">
        <v>1222</v>
      </c>
      <c r="E132" s="26" t="s">
        <v>40</v>
      </c>
      <c r="F132" s="33">
        <v>8</v>
      </c>
      <c r="G132" s="27"/>
      <c r="H132" s="33">
        <f t="shared" si="47"/>
        <v>8</v>
      </c>
      <c r="I132" s="68">
        <v>75.95</v>
      </c>
      <c r="J132" s="34">
        <f t="shared" si="46"/>
        <v>607.6</v>
      </c>
      <c r="K132" s="35"/>
      <c r="L132" s="36">
        <f t="shared" si="73"/>
        <v>0</v>
      </c>
      <c r="M132" s="37"/>
      <c r="N132" s="37">
        <f t="shared" si="48"/>
        <v>0</v>
      </c>
      <c r="O132" s="37">
        <f t="shared" si="49"/>
        <v>0</v>
      </c>
      <c r="P132" s="37"/>
      <c r="Q132" s="37">
        <f t="shared" si="50"/>
        <v>0</v>
      </c>
      <c r="R132" s="37">
        <f t="shared" si="51"/>
        <v>0</v>
      </c>
      <c r="S132" s="37"/>
      <c r="T132" s="37">
        <f t="shared" si="52"/>
        <v>0</v>
      </c>
      <c r="U132" s="37">
        <f t="shared" si="53"/>
        <v>0</v>
      </c>
      <c r="V132" s="37"/>
      <c r="W132" s="37">
        <f t="shared" si="54"/>
        <v>0</v>
      </c>
      <c r="X132" s="37">
        <f t="shared" si="55"/>
        <v>0</v>
      </c>
      <c r="Y132" s="37"/>
      <c r="Z132" s="37">
        <f t="shared" si="56"/>
        <v>0</v>
      </c>
      <c r="AA132" s="37">
        <f t="shared" si="57"/>
        <v>0</v>
      </c>
      <c r="AB132" s="37"/>
      <c r="AC132" s="37">
        <f t="shared" si="58"/>
        <v>0</v>
      </c>
      <c r="AD132" s="37">
        <f t="shared" si="59"/>
        <v>0</v>
      </c>
      <c r="AE132" s="37"/>
      <c r="AF132" s="37">
        <f t="shared" si="60"/>
        <v>0</v>
      </c>
      <c r="AG132" s="37">
        <f t="shared" si="61"/>
        <v>0</v>
      </c>
      <c r="AH132" s="37"/>
      <c r="AI132" s="37">
        <f t="shared" si="62"/>
        <v>0</v>
      </c>
      <c r="AJ132" s="37">
        <f t="shared" si="63"/>
        <v>0</v>
      </c>
      <c r="AK132" s="37"/>
      <c r="AL132" s="37">
        <f t="shared" si="64"/>
        <v>0</v>
      </c>
      <c r="AM132" s="37">
        <f t="shared" si="65"/>
        <v>0</v>
      </c>
      <c r="AN132" s="37"/>
      <c r="AO132" s="37">
        <f t="shared" si="66"/>
        <v>0</v>
      </c>
      <c r="AP132" s="37">
        <f t="shared" si="67"/>
        <v>0</v>
      </c>
      <c r="AQ132" s="37"/>
      <c r="AR132" s="37">
        <f t="shared" si="68"/>
        <v>0</v>
      </c>
      <c r="AS132" s="37">
        <f t="shared" si="69"/>
        <v>0</v>
      </c>
      <c r="AT132" s="38">
        <f t="shared" si="70"/>
        <v>0</v>
      </c>
      <c r="AU132" s="29">
        <f t="shared" ca="1" si="71"/>
        <v>0</v>
      </c>
      <c r="AV132" s="28">
        <f t="shared" ca="1" si="72"/>
        <v>0</v>
      </c>
      <c r="AW132" s="124">
        <f t="shared" si="42"/>
        <v>8</v>
      </c>
      <c r="AX132" s="28">
        <f t="shared" ca="1" si="43"/>
        <v>607.6</v>
      </c>
      <c r="AY132" s="39">
        <f t="shared" ca="1" si="44"/>
        <v>0</v>
      </c>
      <c r="BA132" s="97">
        <f t="shared" si="45"/>
        <v>0</v>
      </c>
      <c r="BB132" s="98" t="str">
        <f t="shared" si="74"/>
        <v>NÃO MEDIDO</v>
      </c>
    </row>
    <row r="133" spans="1:69" ht="30" customHeight="1">
      <c r="A133" s="78" t="s">
        <v>108</v>
      </c>
      <c r="B133" s="78"/>
      <c r="C133" s="31" t="s">
        <v>138</v>
      </c>
      <c r="D133" s="32" t="s">
        <v>1223</v>
      </c>
      <c r="E133" s="26" t="s">
        <v>147</v>
      </c>
      <c r="F133" s="33">
        <v>120</v>
      </c>
      <c r="G133" s="27"/>
      <c r="H133" s="33">
        <f t="shared" si="47"/>
        <v>120</v>
      </c>
      <c r="I133" s="68">
        <v>27.11</v>
      </c>
      <c r="J133" s="34">
        <f t="shared" si="46"/>
        <v>3253.2</v>
      </c>
      <c r="K133" s="35"/>
      <c r="L133" s="36">
        <f t="shared" si="73"/>
        <v>0</v>
      </c>
      <c r="M133" s="37"/>
      <c r="N133" s="37">
        <f t="shared" si="48"/>
        <v>0</v>
      </c>
      <c r="O133" s="37">
        <f t="shared" si="49"/>
        <v>0</v>
      </c>
      <c r="P133" s="37"/>
      <c r="Q133" s="37">
        <f t="shared" si="50"/>
        <v>0</v>
      </c>
      <c r="R133" s="37">
        <f t="shared" si="51"/>
        <v>0</v>
      </c>
      <c r="S133" s="37"/>
      <c r="T133" s="37">
        <f t="shared" si="52"/>
        <v>0</v>
      </c>
      <c r="U133" s="37">
        <f t="shared" si="53"/>
        <v>0</v>
      </c>
      <c r="V133" s="37"/>
      <c r="W133" s="37">
        <f t="shared" si="54"/>
        <v>0</v>
      </c>
      <c r="X133" s="37">
        <f t="shared" si="55"/>
        <v>0</v>
      </c>
      <c r="Y133" s="37"/>
      <c r="Z133" s="37">
        <f t="shared" si="56"/>
        <v>0</v>
      </c>
      <c r="AA133" s="37">
        <f t="shared" si="57"/>
        <v>0</v>
      </c>
      <c r="AB133" s="37"/>
      <c r="AC133" s="37">
        <f t="shared" si="58"/>
        <v>0</v>
      </c>
      <c r="AD133" s="37">
        <f t="shared" si="59"/>
        <v>0</v>
      </c>
      <c r="AE133" s="37"/>
      <c r="AF133" s="37">
        <f t="shared" si="60"/>
        <v>0</v>
      </c>
      <c r="AG133" s="37">
        <f t="shared" si="61"/>
        <v>0</v>
      </c>
      <c r="AH133" s="37"/>
      <c r="AI133" s="37">
        <f t="shared" si="62"/>
        <v>0</v>
      </c>
      <c r="AJ133" s="37">
        <f t="shared" si="63"/>
        <v>0</v>
      </c>
      <c r="AK133" s="37"/>
      <c r="AL133" s="37">
        <f t="shared" si="64"/>
        <v>0</v>
      </c>
      <c r="AM133" s="37">
        <f t="shared" si="65"/>
        <v>0</v>
      </c>
      <c r="AN133" s="37"/>
      <c r="AO133" s="37">
        <f t="shared" si="66"/>
        <v>0</v>
      </c>
      <c r="AP133" s="37">
        <f t="shared" si="67"/>
        <v>0</v>
      </c>
      <c r="AQ133" s="37"/>
      <c r="AR133" s="37">
        <f t="shared" si="68"/>
        <v>0</v>
      </c>
      <c r="AS133" s="37">
        <f t="shared" si="69"/>
        <v>0</v>
      </c>
      <c r="AT133" s="38">
        <f t="shared" si="70"/>
        <v>0</v>
      </c>
      <c r="AU133" s="29">
        <f t="shared" ca="1" si="71"/>
        <v>0</v>
      </c>
      <c r="AV133" s="28">
        <f t="shared" ca="1" si="72"/>
        <v>0</v>
      </c>
      <c r="AW133" s="124">
        <f t="shared" si="42"/>
        <v>120</v>
      </c>
      <c r="AX133" s="28">
        <f t="shared" ca="1" si="43"/>
        <v>3253.2</v>
      </c>
      <c r="AY133" s="39">
        <f t="shared" ca="1" si="44"/>
        <v>0</v>
      </c>
      <c r="BA133" s="97">
        <f t="shared" si="45"/>
        <v>0</v>
      </c>
      <c r="BB133" s="98" t="str">
        <f t="shared" si="74"/>
        <v>NÃO MEDIDO</v>
      </c>
    </row>
    <row r="134" spans="1:69" ht="60" customHeight="1">
      <c r="A134" s="78" t="s">
        <v>108</v>
      </c>
      <c r="B134" s="78"/>
      <c r="C134" s="31" t="s">
        <v>1224</v>
      </c>
      <c r="D134" s="32" t="s">
        <v>1225</v>
      </c>
      <c r="E134" s="26" t="s">
        <v>146</v>
      </c>
      <c r="F134" s="33">
        <v>12</v>
      </c>
      <c r="G134" s="27"/>
      <c r="H134" s="33">
        <f t="shared" si="47"/>
        <v>12</v>
      </c>
      <c r="I134" s="68">
        <v>1275.27</v>
      </c>
      <c r="J134" s="34">
        <f t="shared" si="46"/>
        <v>15303.24</v>
      </c>
      <c r="K134" s="35"/>
      <c r="L134" s="36">
        <f t="shared" si="73"/>
        <v>0</v>
      </c>
      <c r="M134" s="37"/>
      <c r="N134" s="37">
        <f t="shared" si="48"/>
        <v>0</v>
      </c>
      <c r="O134" s="37">
        <f t="shared" si="49"/>
        <v>0</v>
      </c>
      <c r="P134" s="37"/>
      <c r="Q134" s="37">
        <f t="shared" si="50"/>
        <v>0</v>
      </c>
      <c r="R134" s="37">
        <f t="shared" si="51"/>
        <v>0</v>
      </c>
      <c r="S134" s="37"/>
      <c r="T134" s="37">
        <f t="shared" si="52"/>
        <v>0</v>
      </c>
      <c r="U134" s="37">
        <f t="shared" si="53"/>
        <v>0</v>
      </c>
      <c r="V134" s="37"/>
      <c r="W134" s="37">
        <f t="shared" si="54"/>
        <v>0</v>
      </c>
      <c r="X134" s="37">
        <f t="shared" si="55"/>
        <v>0</v>
      </c>
      <c r="Y134" s="37"/>
      <c r="Z134" s="37">
        <f t="shared" si="56"/>
        <v>0</v>
      </c>
      <c r="AA134" s="37">
        <f t="shared" si="57"/>
        <v>0</v>
      </c>
      <c r="AB134" s="37"/>
      <c r="AC134" s="37">
        <f t="shared" si="58"/>
        <v>0</v>
      </c>
      <c r="AD134" s="37">
        <f t="shared" si="59"/>
        <v>0</v>
      </c>
      <c r="AE134" s="37"/>
      <c r="AF134" s="37">
        <f t="shared" si="60"/>
        <v>0</v>
      </c>
      <c r="AG134" s="37">
        <f t="shared" si="61"/>
        <v>0</v>
      </c>
      <c r="AH134" s="37"/>
      <c r="AI134" s="37">
        <f t="shared" si="62"/>
        <v>0</v>
      </c>
      <c r="AJ134" s="37">
        <f t="shared" si="63"/>
        <v>0</v>
      </c>
      <c r="AK134" s="37"/>
      <c r="AL134" s="37">
        <f t="shared" si="64"/>
        <v>0</v>
      </c>
      <c r="AM134" s="37">
        <f t="shared" si="65"/>
        <v>0</v>
      </c>
      <c r="AN134" s="37"/>
      <c r="AO134" s="37">
        <f t="shared" si="66"/>
        <v>0</v>
      </c>
      <c r="AP134" s="37">
        <f t="shared" si="67"/>
        <v>0</v>
      </c>
      <c r="AQ134" s="37"/>
      <c r="AR134" s="37">
        <f t="shared" si="68"/>
        <v>0</v>
      </c>
      <c r="AS134" s="37">
        <f t="shared" si="69"/>
        <v>0</v>
      </c>
      <c r="AT134" s="38">
        <f t="shared" si="70"/>
        <v>0</v>
      </c>
      <c r="AU134" s="29">
        <f t="shared" ca="1" si="71"/>
        <v>0</v>
      </c>
      <c r="AV134" s="28">
        <f t="shared" ca="1" si="72"/>
        <v>0</v>
      </c>
      <c r="AW134" s="124">
        <f t="shared" si="42"/>
        <v>12</v>
      </c>
      <c r="AX134" s="28">
        <f t="shared" ca="1" si="43"/>
        <v>15303.24</v>
      </c>
      <c r="AY134" s="39">
        <f t="shared" ca="1" si="44"/>
        <v>0</v>
      </c>
      <c r="BA134" s="97">
        <f t="shared" si="45"/>
        <v>0</v>
      </c>
      <c r="BB134" s="98" t="str">
        <f t="shared" si="74"/>
        <v>NÃO MEDIDO</v>
      </c>
    </row>
    <row r="135" spans="1:69" ht="60" customHeight="1">
      <c r="A135" s="78" t="s">
        <v>108</v>
      </c>
      <c r="B135" s="78"/>
      <c r="C135" s="31" t="s">
        <v>1226</v>
      </c>
      <c r="D135" s="32" t="s">
        <v>1227</v>
      </c>
      <c r="E135" s="26" t="s">
        <v>35</v>
      </c>
      <c r="F135" s="33">
        <v>910</v>
      </c>
      <c r="G135" s="27"/>
      <c r="H135" s="33">
        <f t="shared" si="47"/>
        <v>910</v>
      </c>
      <c r="I135" s="68">
        <v>98.67</v>
      </c>
      <c r="J135" s="34">
        <f t="shared" si="46"/>
        <v>89789.7</v>
      </c>
      <c r="K135" s="35"/>
      <c r="L135" s="36">
        <f t="shared" si="73"/>
        <v>0</v>
      </c>
      <c r="M135" s="37"/>
      <c r="N135" s="37">
        <f t="shared" si="48"/>
        <v>0</v>
      </c>
      <c r="O135" s="37">
        <f t="shared" si="49"/>
        <v>0</v>
      </c>
      <c r="P135" s="37"/>
      <c r="Q135" s="37">
        <f t="shared" si="50"/>
        <v>0</v>
      </c>
      <c r="R135" s="37">
        <f t="shared" si="51"/>
        <v>0</v>
      </c>
      <c r="S135" s="37"/>
      <c r="T135" s="37">
        <f t="shared" si="52"/>
        <v>0</v>
      </c>
      <c r="U135" s="37">
        <f t="shared" si="53"/>
        <v>0</v>
      </c>
      <c r="V135" s="37"/>
      <c r="W135" s="37">
        <f t="shared" si="54"/>
        <v>0</v>
      </c>
      <c r="X135" s="37">
        <f t="shared" si="55"/>
        <v>0</v>
      </c>
      <c r="Y135" s="37"/>
      <c r="Z135" s="37">
        <f t="shared" si="56"/>
        <v>0</v>
      </c>
      <c r="AA135" s="37">
        <f t="shared" si="57"/>
        <v>0</v>
      </c>
      <c r="AB135" s="37"/>
      <c r="AC135" s="37">
        <f t="shared" si="58"/>
        <v>0</v>
      </c>
      <c r="AD135" s="37">
        <f t="shared" si="59"/>
        <v>0</v>
      </c>
      <c r="AE135" s="37"/>
      <c r="AF135" s="37">
        <f t="shared" si="60"/>
        <v>0</v>
      </c>
      <c r="AG135" s="37">
        <f t="shared" si="61"/>
        <v>0</v>
      </c>
      <c r="AH135" s="37"/>
      <c r="AI135" s="37">
        <f t="shared" si="62"/>
        <v>0</v>
      </c>
      <c r="AJ135" s="37">
        <f t="shared" si="63"/>
        <v>0</v>
      </c>
      <c r="AK135" s="37"/>
      <c r="AL135" s="37">
        <f t="shared" si="64"/>
        <v>0</v>
      </c>
      <c r="AM135" s="37">
        <f t="shared" si="65"/>
        <v>0</v>
      </c>
      <c r="AN135" s="37"/>
      <c r="AO135" s="37">
        <f t="shared" si="66"/>
        <v>0</v>
      </c>
      <c r="AP135" s="37">
        <f t="shared" si="67"/>
        <v>0</v>
      </c>
      <c r="AQ135" s="37"/>
      <c r="AR135" s="37">
        <f t="shared" si="68"/>
        <v>0</v>
      </c>
      <c r="AS135" s="37">
        <f t="shared" si="69"/>
        <v>0</v>
      </c>
      <c r="AT135" s="38">
        <f t="shared" si="70"/>
        <v>0</v>
      </c>
      <c r="AU135" s="29">
        <f t="shared" ca="1" si="71"/>
        <v>0</v>
      </c>
      <c r="AV135" s="28">
        <f t="shared" ca="1" si="72"/>
        <v>0</v>
      </c>
      <c r="AW135" s="124">
        <f t="shared" si="42"/>
        <v>910</v>
      </c>
      <c r="AX135" s="28">
        <f t="shared" ca="1" si="43"/>
        <v>89789.7</v>
      </c>
      <c r="AY135" s="39">
        <f t="shared" ca="1" si="44"/>
        <v>0</v>
      </c>
      <c r="BA135" s="97">
        <f t="shared" si="45"/>
        <v>0</v>
      </c>
      <c r="BB135" s="98" t="str">
        <f t="shared" si="74"/>
        <v>NÃO MEDIDO</v>
      </c>
    </row>
    <row r="136" spans="1:69" ht="60" customHeight="1">
      <c r="A136" s="78" t="s">
        <v>108</v>
      </c>
      <c r="B136" s="78"/>
      <c r="C136" s="31" t="s">
        <v>1228</v>
      </c>
      <c r="D136" s="32" t="s">
        <v>1229</v>
      </c>
      <c r="E136" s="26" t="s">
        <v>35</v>
      </c>
      <c r="F136" s="33">
        <v>849.5</v>
      </c>
      <c r="G136" s="27"/>
      <c r="H136" s="33">
        <f t="shared" si="47"/>
        <v>849.5</v>
      </c>
      <c r="I136" s="68">
        <v>16.11</v>
      </c>
      <c r="J136" s="34">
        <f t="shared" si="46"/>
        <v>13685.45</v>
      </c>
      <c r="K136" s="35"/>
      <c r="L136" s="36">
        <f t="shared" si="73"/>
        <v>0</v>
      </c>
      <c r="M136" s="37"/>
      <c r="N136" s="37">
        <f t="shared" si="48"/>
        <v>0</v>
      </c>
      <c r="O136" s="37">
        <f t="shared" si="49"/>
        <v>0</v>
      </c>
      <c r="P136" s="37"/>
      <c r="Q136" s="37">
        <f t="shared" si="50"/>
        <v>0</v>
      </c>
      <c r="R136" s="37">
        <f t="shared" si="51"/>
        <v>0</v>
      </c>
      <c r="S136" s="37"/>
      <c r="T136" s="37">
        <f t="shared" si="52"/>
        <v>0</v>
      </c>
      <c r="U136" s="37">
        <f t="shared" si="53"/>
        <v>0</v>
      </c>
      <c r="V136" s="37"/>
      <c r="W136" s="37">
        <f t="shared" si="54"/>
        <v>0</v>
      </c>
      <c r="X136" s="37">
        <f t="shared" si="55"/>
        <v>0</v>
      </c>
      <c r="Y136" s="37"/>
      <c r="Z136" s="37">
        <f t="shared" si="56"/>
        <v>0</v>
      </c>
      <c r="AA136" s="37">
        <f t="shared" si="57"/>
        <v>0</v>
      </c>
      <c r="AB136" s="37"/>
      <c r="AC136" s="37">
        <f t="shared" si="58"/>
        <v>0</v>
      </c>
      <c r="AD136" s="37">
        <f t="shared" si="59"/>
        <v>0</v>
      </c>
      <c r="AE136" s="37"/>
      <c r="AF136" s="37">
        <f t="shared" si="60"/>
        <v>0</v>
      </c>
      <c r="AG136" s="37">
        <f t="shared" si="61"/>
        <v>0</v>
      </c>
      <c r="AH136" s="37"/>
      <c r="AI136" s="37">
        <f t="shared" si="62"/>
        <v>0</v>
      </c>
      <c r="AJ136" s="37">
        <f t="shared" si="63"/>
        <v>0</v>
      </c>
      <c r="AK136" s="37"/>
      <c r="AL136" s="37">
        <f t="shared" si="64"/>
        <v>0</v>
      </c>
      <c r="AM136" s="37">
        <f t="shared" si="65"/>
        <v>0</v>
      </c>
      <c r="AN136" s="37"/>
      <c r="AO136" s="37">
        <f t="shared" si="66"/>
        <v>0</v>
      </c>
      <c r="AP136" s="37">
        <f t="shared" si="67"/>
        <v>0</v>
      </c>
      <c r="AQ136" s="37"/>
      <c r="AR136" s="37">
        <f t="shared" si="68"/>
        <v>0</v>
      </c>
      <c r="AS136" s="37">
        <f t="shared" si="69"/>
        <v>0</v>
      </c>
      <c r="AT136" s="38">
        <f t="shared" si="70"/>
        <v>0</v>
      </c>
      <c r="AU136" s="29">
        <f t="shared" ca="1" si="71"/>
        <v>0</v>
      </c>
      <c r="AV136" s="28">
        <f t="shared" ca="1" si="72"/>
        <v>0</v>
      </c>
      <c r="AW136" s="124">
        <f t="shared" si="42"/>
        <v>849.5</v>
      </c>
      <c r="AX136" s="28">
        <f t="shared" ca="1" si="43"/>
        <v>13685.45</v>
      </c>
      <c r="AY136" s="39">
        <f t="shared" ca="1" si="44"/>
        <v>0</v>
      </c>
      <c r="BA136" s="97">
        <f t="shared" si="45"/>
        <v>0</v>
      </c>
      <c r="BB136" s="98" t="str">
        <f t="shared" si="74"/>
        <v>NÃO MEDIDO</v>
      </c>
    </row>
    <row r="137" spans="1:69" ht="60" customHeight="1">
      <c r="A137" s="78" t="s">
        <v>108</v>
      </c>
      <c r="B137" s="78"/>
      <c r="C137" s="31" t="s">
        <v>1230</v>
      </c>
      <c r="D137" s="32" t="s">
        <v>1231</v>
      </c>
      <c r="E137" s="26" t="s">
        <v>35</v>
      </c>
      <c r="F137" s="33">
        <v>24.5</v>
      </c>
      <c r="G137" s="27"/>
      <c r="H137" s="33">
        <f t="shared" si="47"/>
        <v>24.5</v>
      </c>
      <c r="I137" s="68">
        <v>26.38</v>
      </c>
      <c r="J137" s="34">
        <f t="shared" si="46"/>
        <v>646.30999999999995</v>
      </c>
      <c r="K137" s="35"/>
      <c r="L137" s="36">
        <f t="shared" si="73"/>
        <v>0</v>
      </c>
      <c r="M137" s="37"/>
      <c r="N137" s="37">
        <f t="shared" si="48"/>
        <v>0</v>
      </c>
      <c r="O137" s="37">
        <f t="shared" si="49"/>
        <v>0</v>
      </c>
      <c r="P137" s="37"/>
      <c r="Q137" s="37">
        <f t="shared" si="50"/>
        <v>0</v>
      </c>
      <c r="R137" s="37">
        <f t="shared" si="51"/>
        <v>0</v>
      </c>
      <c r="S137" s="37"/>
      <c r="T137" s="37">
        <f t="shared" si="52"/>
        <v>0</v>
      </c>
      <c r="U137" s="37">
        <f t="shared" si="53"/>
        <v>0</v>
      </c>
      <c r="V137" s="37"/>
      <c r="W137" s="37">
        <f t="shared" si="54"/>
        <v>0</v>
      </c>
      <c r="X137" s="37">
        <f t="shared" si="55"/>
        <v>0</v>
      </c>
      <c r="Y137" s="37"/>
      <c r="Z137" s="37">
        <f t="shared" si="56"/>
        <v>0</v>
      </c>
      <c r="AA137" s="37">
        <f t="shared" si="57"/>
        <v>0</v>
      </c>
      <c r="AB137" s="37"/>
      <c r="AC137" s="37">
        <f t="shared" si="58"/>
        <v>0</v>
      </c>
      <c r="AD137" s="37">
        <f t="shared" si="59"/>
        <v>0</v>
      </c>
      <c r="AE137" s="37"/>
      <c r="AF137" s="37">
        <f t="shared" si="60"/>
        <v>0</v>
      </c>
      <c r="AG137" s="37">
        <f t="shared" si="61"/>
        <v>0</v>
      </c>
      <c r="AH137" s="37"/>
      <c r="AI137" s="37">
        <f t="shared" si="62"/>
        <v>0</v>
      </c>
      <c r="AJ137" s="37">
        <f t="shared" si="63"/>
        <v>0</v>
      </c>
      <c r="AK137" s="37"/>
      <c r="AL137" s="37">
        <f t="shared" si="64"/>
        <v>0</v>
      </c>
      <c r="AM137" s="37">
        <f t="shared" si="65"/>
        <v>0</v>
      </c>
      <c r="AN137" s="37"/>
      <c r="AO137" s="37">
        <f t="shared" si="66"/>
        <v>0</v>
      </c>
      <c r="AP137" s="37">
        <f t="shared" si="67"/>
        <v>0</v>
      </c>
      <c r="AQ137" s="37"/>
      <c r="AR137" s="37">
        <f t="shared" si="68"/>
        <v>0</v>
      </c>
      <c r="AS137" s="37">
        <f t="shared" si="69"/>
        <v>0</v>
      </c>
      <c r="AT137" s="38">
        <f t="shared" si="70"/>
        <v>0</v>
      </c>
      <c r="AU137" s="29">
        <f t="shared" ca="1" si="71"/>
        <v>0</v>
      </c>
      <c r="AV137" s="28">
        <f t="shared" ca="1" si="72"/>
        <v>0</v>
      </c>
      <c r="AW137" s="124">
        <f t="shared" si="42"/>
        <v>24.5</v>
      </c>
      <c r="AX137" s="28">
        <f t="shared" ca="1" si="43"/>
        <v>646.30999999999995</v>
      </c>
      <c r="AY137" s="39">
        <f t="shared" ca="1" si="44"/>
        <v>0</v>
      </c>
      <c r="BA137" s="97">
        <f t="shared" si="45"/>
        <v>0</v>
      </c>
      <c r="BB137" s="98" t="str">
        <f t="shared" si="74"/>
        <v>NÃO MEDIDO</v>
      </c>
    </row>
    <row r="138" spans="1:69" ht="60" customHeight="1">
      <c r="A138" s="78" t="s">
        <v>108</v>
      </c>
      <c r="B138" s="78"/>
      <c r="C138" s="31" t="s">
        <v>1232</v>
      </c>
      <c r="D138" s="32" t="s">
        <v>1233</v>
      </c>
      <c r="E138" s="26" t="s">
        <v>35</v>
      </c>
      <c r="F138" s="33">
        <v>37</v>
      </c>
      <c r="G138" s="27"/>
      <c r="H138" s="33">
        <f t="shared" si="47"/>
        <v>37</v>
      </c>
      <c r="I138" s="68">
        <v>192.59</v>
      </c>
      <c r="J138" s="34">
        <f t="shared" si="46"/>
        <v>7125.83</v>
      </c>
      <c r="K138" s="35"/>
      <c r="L138" s="36">
        <f t="shared" si="73"/>
        <v>0</v>
      </c>
      <c r="M138" s="37"/>
      <c r="N138" s="37">
        <f t="shared" si="48"/>
        <v>0</v>
      </c>
      <c r="O138" s="37">
        <f t="shared" si="49"/>
        <v>0</v>
      </c>
      <c r="P138" s="37"/>
      <c r="Q138" s="37">
        <f t="shared" si="50"/>
        <v>0</v>
      </c>
      <c r="R138" s="37">
        <f t="shared" si="51"/>
        <v>0</v>
      </c>
      <c r="S138" s="37"/>
      <c r="T138" s="37">
        <f t="shared" si="52"/>
        <v>0</v>
      </c>
      <c r="U138" s="37">
        <f t="shared" si="53"/>
        <v>0</v>
      </c>
      <c r="V138" s="37"/>
      <c r="W138" s="37">
        <f t="shared" si="54"/>
        <v>0</v>
      </c>
      <c r="X138" s="37">
        <f t="shared" si="55"/>
        <v>0</v>
      </c>
      <c r="Y138" s="37"/>
      <c r="Z138" s="37">
        <f t="shared" si="56"/>
        <v>0</v>
      </c>
      <c r="AA138" s="37">
        <f t="shared" si="57"/>
        <v>0</v>
      </c>
      <c r="AB138" s="37"/>
      <c r="AC138" s="37">
        <f t="shared" si="58"/>
        <v>0</v>
      </c>
      <c r="AD138" s="37">
        <f t="shared" si="59"/>
        <v>0</v>
      </c>
      <c r="AE138" s="37"/>
      <c r="AF138" s="37">
        <f t="shared" si="60"/>
        <v>0</v>
      </c>
      <c r="AG138" s="37">
        <f t="shared" si="61"/>
        <v>0</v>
      </c>
      <c r="AH138" s="37"/>
      <c r="AI138" s="37">
        <f t="shared" si="62"/>
        <v>0</v>
      </c>
      <c r="AJ138" s="37">
        <f t="shared" si="63"/>
        <v>0</v>
      </c>
      <c r="AK138" s="37"/>
      <c r="AL138" s="37">
        <f t="shared" si="64"/>
        <v>0</v>
      </c>
      <c r="AM138" s="37">
        <f t="shared" si="65"/>
        <v>0</v>
      </c>
      <c r="AN138" s="37"/>
      <c r="AO138" s="37">
        <f t="shared" si="66"/>
        <v>0</v>
      </c>
      <c r="AP138" s="37">
        <f t="shared" si="67"/>
        <v>0</v>
      </c>
      <c r="AQ138" s="37"/>
      <c r="AR138" s="37">
        <f t="shared" si="68"/>
        <v>0</v>
      </c>
      <c r="AS138" s="37">
        <f t="shared" si="69"/>
        <v>0</v>
      </c>
      <c r="AT138" s="38">
        <f t="shared" si="70"/>
        <v>0</v>
      </c>
      <c r="AU138" s="29">
        <f t="shared" ca="1" si="71"/>
        <v>0</v>
      </c>
      <c r="AV138" s="28">
        <f t="shared" ca="1" si="72"/>
        <v>0</v>
      </c>
      <c r="AW138" s="124">
        <f t="shared" si="42"/>
        <v>37</v>
      </c>
      <c r="AX138" s="28">
        <f t="shared" ca="1" si="43"/>
        <v>7125.83</v>
      </c>
      <c r="AY138" s="39">
        <f t="shared" ca="1" si="44"/>
        <v>0</v>
      </c>
      <c r="BA138" s="97">
        <f t="shared" si="45"/>
        <v>0</v>
      </c>
      <c r="BB138" s="98" t="str">
        <f t="shared" si="74"/>
        <v>NÃO MEDIDO</v>
      </c>
    </row>
    <row r="139" spans="1:69" s="100" customFormat="1" ht="60" customHeight="1">
      <c r="A139" s="78" t="s">
        <v>108</v>
      </c>
      <c r="B139" s="78"/>
      <c r="C139" s="31" t="s">
        <v>1234</v>
      </c>
      <c r="D139" s="32" t="s">
        <v>1235</v>
      </c>
      <c r="E139" s="26" t="s">
        <v>48</v>
      </c>
      <c r="F139" s="33">
        <v>54</v>
      </c>
      <c r="G139" s="27"/>
      <c r="H139" s="33">
        <f t="shared" si="47"/>
        <v>54</v>
      </c>
      <c r="I139" s="68">
        <v>44.29</v>
      </c>
      <c r="J139" s="34">
        <f t="shared" si="46"/>
        <v>2391.66</v>
      </c>
      <c r="K139" s="35"/>
      <c r="L139" s="36">
        <f t="shared" si="73"/>
        <v>0</v>
      </c>
      <c r="M139" s="37"/>
      <c r="N139" s="37">
        <f t="shared" si="48"/>
        <v>0</v>
      </c>
      <c r="O139" s="37">
        <f t="shared" si="49"/>
        <v>0</v>
      </c>
      <c r="P139" s="37"/>
      <c r="Q139" s="37">
        <f t="shared" si="50"/>
        <v>0</v>
      </c>
      <c r="R139" s="37">
        <f t="shared" si="51"/>
        <v>0</v>
      </c>
      <c r="S139" s="37"/>
      <c r="T139" s="37">
        <f t="shared" si="52"/>
        <v>0</v>
      </c>
      <c r="U139" s="37">
        <f t="shared" si="53"/>
        <v>0</v>
      </c>
      <c r="V139" s="37"/>
      <c r="W139" s="37">
        <f t="shared" si="54"/>
        <v>0</v>
      </c>
      <c r="X139" s="37">
        <f t="shared" si="55"/>
        <v>0</v>
      </c>
      <c r="Y139" s="37"/>
      <c r="Z139" s="37">
        <f t="shared" si="56"/>
        <v>0</v>
      </c>
      <c r="AA139" s="37">
        <f t="shared" si="57"/>
        <v>0</v>
      </c>
      <c r="AB139" s="37"/>
      <c r="AC139" s="37">
        <f t="shared" si="58"/>
        <v>0</v>
      </c>
      <c r="AD139" s="37">
        <f t="shared" si="59"/>
        <v>0</v>
      </c>
      <c r="AE139" s="37"/>
      <c r="AF139" s="37">
        <f t="shared" si="60"/>
        <v>0</v>
      </c>
      <c r="AG139" s="37">
        <f t="shared" si="61"/>
        <v>0</v>
      </c>
      <c r="AH139" s="37"/>
      <c r="AI139" s="37">
        <f t="shared" si="62"/>
        <v>0</v>
      </c>
      <c r="AJ139" s="37">
        <f t="shared" si="63"/>
        <v>0</v>
      </c>
      <c r="AK139" s="37"/>
      <c r="AL139" s="37">
        <f t="shared" si="64"/>
        <v>0</v>
      </c>
      <c r="AM139" s="37">
        <f t="shared" si="65"/>
        <v>0</v>
      </c>
      <c r="AN139" s="37"/>
      <c r="AO139" s="37">
        <f t="shared" si="66"/>
        <v>0</v>
      </c>
      <c r="AP139" s="37">
        <f t="shared" si="67"/>
        <v>0</v>
      </c>
      <c r="AQ139" s="37"/>
      <c r="AR139" s="37">
        <f t="shared" si="68"/>
        <v>0</v>
      </c>
      <c r="AS139" s="37">
        <f t="shared" si="69"/>
        <v>0</v>
      </c>
      <c r="AT139" s="38">
        <f t="shared" si="70"/>
        <v>0</v>
      </c>
      <c r="AU139" s="29">
        <f t="shared" ca="1" si="71"/>
        <v>0</v>
      </c>
      <c r="AV139" s="28">
        <f t="shared" ca="1" si="72"/>
        <v>0</v>
      </c>
      <c r="AW139" s="124">
        <f t="shared" si="42"/>
        <v>54</v>
      </c>
      <c r="AX139" s="28">
        <f t="shared" ca="1" si="43"/>
        <v>2391.66</v>
      </c>
      <c r="AY139" s="39">
        <f t="shared" ca="1" si="44"/>
        <v>0</v>
      </c>
      <c r="AZ139"/>
      <c r="BA139" s="97">
        <f t="shared" si="45"/>
        <v>0</v>
      </c>
      <c r="BB139" s="98" t="str">
        <f t="shared" si="74"/>
        <v>NÃO MEDIDO</v>
      </c>
      <c r="BE139"/>
      <c r="BF139"/>
      <c r="BG139"/>
      <c r="BH139"/>
      <c r="BI139"/>
      <c r="BJ139"/>
      <c r="BK139"/>
      <c r="BL139"/>
      <c r="BM139"/>
      <c r="BN139"/>
      <c r="BO139"/>
      <c r="BP139"/>
      <c r="BQ139"/>
    </row>
    <row r="140" spans="1:69" ht="30" customHeight="1">
      <c r="A140" s="78" t="s">
        <v>109</v>
      </c>
      <c r="B140" s="78"/>
      <c r="C140" s="31">
        <v>21000</v>
      </c>
      <c r="D140" s="32" t="s">
        <v>58</v>
      </c>
      <c r="E140" s="26"/>
      <c r="F140" s="33"/>
      <c r="G140" s="27"/>
      <c r="H140" s="33">
        <f t="shared" si="47"/>
        <v>0</v>
      </c>
      <c r="I140" s="68"/>
      <c r="J140" s="34">
        <f t="shared" si="46"/>
        <v>0</v>
      </c>
      <c r="K140" s="35"/>
      <c r="L140" s="36">
        <f t="shared" si="73"/>
        <v>0</v>
      </c>
      <c r="M140" s="37"/>
      <c r="N140" s="37">
        <f t="shared" si="48"/>
        <v>0</v>
      </c>
      <c r="O140" s="37">
        <f t="shared" si="49"/>
        <v>0</v>
      </c>
      <c r="P140" s="37"/>
      <c r="Q140" s="37">
        <f t="shared" si="50"/>
        <v>0</v>
      </c>
      <c r="R140" s="37">
        <f t="shared" si="51"/>
        <v>0</v>
      </c>
      <c r="S140" s="37"/>
      <c r="T140" s="37">
        <f t="shared" si="52"/>
        <v>0</v>
      </c>
      <c r="U140" s="37">
        <f t="shared" si="53"/>
        <v>0</v>
      </c>
      <c r="V140" s="37"/>
      <c r="W140" s="37">
        <f t="shared" si="54"/>
        <v>0</v>
      </c>
      <c r="X140" s="37">
        <f t="shared" si="55"/>
        <v>0</v>
      </c>
      <c r="Y140" s="37"/>
      <c r="Z140" s="37">
        <f t="shared" si="56"/>
        <v>0</v>
      </c>
      <c r="AA140" s="37">
        <f t="shared" si="57"/>
        <v>0</v>
      </c>
      <c r="AB140" s="37"/>
      <c r="AC140" s="37">
        <f t="shared" si="58"/>
        <v>0</v>
      </c>
      <c r="AD140" s="37">
        <f t="shared" si="59"/>
        <v>0</v>
      </c>
      <c r="AE140" s="37"/>
      <c r="AF140" s="37">
        <f t="shared" si="60"/>
        <v>0</v>
      </c>
      <c r="AG140" s="37">
        <f t="shared" si="61"/>
        <v>0</v>
      </c>
      <c r="AH140" s="37"/>
      <c r="AI140" s="37">
        <f t="shared" si="62"/>
        <v>0</v>
      </c>
      <c r="AJ140" s="37">
        <f t="shared" si="63"/>
        <v>0</v>
      </c>
      <c r="AK140" s="37"/>
      <c r="AL140" s="37">
        <f t="shared" si="64"/>
        <v>0</v>
      </c>
      <c r="AM140" s="37">
        <f t="shared" si="65"/>
        <v>0</v>
      </c>
      <c r="AN140" s="37"/>
      <c r="AO140" s="37">
        <f t="shared" si="66"/>
        <v>0</v>
      </c>
      <c r="AP140" s="37">
        <f t="shared" si="67"/>
        <v>0</v>
      </c>
      <c r="AQ140" s="37"/>
      <c r="AR140" s="37">
        <f t="shared" si="68"/>
        <v>0</v>
      </c>
      <c r="AS140" s="37">
        <f t="shared" si="69"/>
        <v>0</v>
      </c>
      <c r="AT140" s="38">
        <f t="shared" si="70"/>
        <v>0</v>
      </c>
      <c r="AU140" s="29">
        <f t="shared" ca="1" si="71"/>
        <v>0</v>
      </c>
      <c r="AV140" s="28">
        <f t="shared" ca="1" si="72"/>
        <v>0</v>
      </c>
      <c r="AW140" s="124">
        <f t="shared" si="42"/>
        <v>0</v>
      </c>
      <c r="AX140" s="28">
        <f t="shared" ca="1" si="43"/>
        <v>0</v>
      </c>
      <c r="AY140" s="39">
        <f t="shared" ca="1" si="44"/>
        <v>0</v>
      </c>
      <c r="BA140" s="97">
        <f t="shared" si="45"/>
        <v>0</v>
      </c>
      <c r="BB140" s="96" t="str">
        <f>IF(COUNTIF(BB141:BB142,"MEDIDO")&gt;0,"MEDIDO","NÃO MEDIDO")</f>
        <v>NÃO MEDIDO</v>
      </c>
    </row>
    <row r="141" spans="1:69" ht="30" customHeight="1">
      <c r="A141" s="78" t="s">
        <v>108</v>
      </c>
      <c r="B141" s="78"/>
      <c r="C141" s="31" t="s">
        <v>135</v>
      </c>
      <c r="D141" s="32" t="s">
        <v>1236</v>
      </c>
      <c r="E141" s="26" t="s">
        <v>35</v>
      </c>
      <c r="F141" s="33">
        <v>1</v>
      </c>
      <c r="G141" s="27"/>
      <c r="H141" s="33">
        <f t="shared" si="47"/>
        <v>1</v>
      </c>
      <c r="I141" s="68">
        <v>249.42</v>
      </c>
      <c r="J141" s="34">
        <f t="shared" si="46"/>
        <v>249.42</v>
      </c>
      <c r="K141" s="35"/>
      <c r="L141" s="36">
        <f t="shared" si="73"/>
        <v>0</v>
      </c>
      <c r="M141" s="37"/>
      <c r="N141" s="37">
        <f>ROUND($M141*$I141,2)</f>
        <v>0</v>
      </c>
      <c r="O141" s="37">
        <f t="shared" si="49"/>
        <v>0</v>
      </c>
      <c r="P141" s="37"/>
      <c r="Q141" s="37">
        <f t="shared" si="50"/>
        <v>0</v>
      </c>
      <c r="R141" s="37">
        <f t="shared" si="51"/>
        <v>0</v>
      </c>
      <c r="S141" s="37"/>
      <c r="T141" s="37">
        <f t="shared" si="52"/>
        <v>0</v>
      </c>
      <c r="U141" s="37">
        <f t="shared" si="53"/>
        <v>0</v>
      </c>
      <c r="V141" s="37"/>
      <c r="W141" s="37">
        <f t="shared" si="54"/>
        <v>0</v>
      </c>
      <c r="X141" s="37">
        <f t="shared" si="55"/>
        <v>0</v>
      </c>
      <c r="Y141" s="37"/>
      <c r="Z141" s="37">
        <f t="shared" si="56"/>
        <v>0</v>
      </c>
      <c r="AA141" s="37">
        <f t="shared" si="57"/>
        <v>0</v>
      </c>
      <c r="AB141" s="37"/>
      <c r="AC141" s="37">
        <f t="shared" si="58"/>
        <v>0</v>
      </c>
      <c r="AD141" s="37">
        <f t="shared" si="59"/>
        <v>0</v>
      </c>
      <c r="AE141" s="37"/>
      <c r="AF141" s="37">
        <f t="shared" si="60"/>
        <v>0</v>
      </c>
      <c r="AG141" s="37">
        <f t="shared" si="61"/>
        <v>0</v>
      </c>
      <c r="AH141" s="37"/>
      <c r="AI141" s="37">
        <f t="shared" si="62"/>
        <v>0</v>
      </c>
      <c r="AJ141" s="37">
        <f t="shared" si="63"/>
        <v>0</v>
      </c>
      <c r="AK141" s="37"/>
      <c r="AL141" s="37">
        <f t="shared" si="64"/>
        <v>0</v>
      </c>
      <c r="AM141" s="37">
        <f t="shared" si="65"/>
        <v>0</v>
      </c>
      <c r="AN141" s="37"/>
      <c r="AO141" s="37">
        <f t="shared" si="66"/>
        <v>0</v>
      </c>
      <c r="AP141" s="37">
        <f t="shared" si="67"/>
        <v>0</v>
      </c>
      <c r="AQ141" s="37"/>
      <c r="AR141" s="37">
        <f t="shared" si="68"/>
        <v>0</v>
      </c>
      <c r="AS141" s="37">
        <f t="shared" si="69"/>
        <v>0</v>
      </c>
      <c r="AT141" s="38">
        <f t="shared" si="70"/>
        <v>0</v>
      </c>
      <c r="AU141" s="29">
        <f t="shared" ca="1" si="71"/>
        <v>0</v>
      </c>
      <c r="AV141" s="28">
        <f t="shared" ca="1" si="72"/>
        <v>0</v>
      </c>
      <c r="AW141" s="124">
        <f t="shared" si="42"/>
        <v>1</v>
      </c>
      <c r="AX141" s="28">
        <f t="shared" ca="1" si="43"/>
        <v>249.42</v>
      </c>
      <c r="AY141" s="39">
        <f t="shared" ca="1" si="44"/>
        <v>0</v>
      </c>
      <c r="BA141" s="97">
        <f t="shared" si="45"/>
        <v>0</v>
      </c>
      <c r="BB141" s="98" t="str">
        <f>IF(BA141&lt;&gt;0,"MEDIDO","NÃO MEDIDO")</f>
        <v>NÃO MEDIDO</v>
      </c>
    </row>
    <row r="142" spans="1:69" ht="60" customHeight="1">
      <c r="A142" s="78" t="s">
        <v>108</v>
      </c>
      <c r="B142" s="78"/>
      <c r="C142" s="31" t="s">
        <v>59</v>
      </c>
      <c r="D142" s="32" t="s">
        <v>1237</v>
      </c>
      <c r="E142" s="26" t="s">
        <v>40</v>
      </c>
      <c r="F142" s="33">
        <v>2</v>
      </c>
      <c r="G142" s="27"/>
      <c r="H142" s="33">
        <f t="shared" si="47"/>
        <v>2</v>
      </c>
      <c r="I142" s="68">
        <v>367.55</v>
      </c>
      <c r="J142" s="34">
        <f t="shared" si="46"/>
        <v>735.1</v>
      </c>
      <c r="K142" s="35"/>
      <c r="L142" s="36">
        <f t="shared" si="73"/>
        <v>0</v>
      </c>
      <c r="M142" s="37"/>
      <c r="N142" s="37">
        <f t="shared" si="48"/>
        <v>0</v>
      </c>
      <c r="O142" s="37">
        <f t="shared" si="49"/>
        <v>0</v>
      </c>
      <c r="P142" s="37"/>
      <c r="Q142" s="37">
        <f t="shared" si="50"/>
        <v>0</v>
      </c>
      <c r="R142" s="37">
        <f t="shared" si="51"/>
        <v>0</v>
      </c>
      <c r="S142" s="37"/>
      <c r="T142" s="37">
        <f t="shared" si="52"/>
        <v>0</v>
      </c>
      <c r="U142" s="37">
        <f t="shared" si="53"/>
        <v>0</v>
      </c>
      <c r="V142" s="37"/>
      <c r="W142" s="37">
        <f t="shared" si="54"/>
        <v>0</v>
      </c>
      <c r="X142" s="37">
        <f t="shared" si="55"/>
        <v>0</v>
      </c>
      <c r="Y142" s="37"/>
      <c r="Z142" s="37">
        <f t="shared" si="56"/>
        <v>0</v>
      </c>
      <c r="AA142" s="37">
        <f t="shared" si="57"/>
        <v>0</v>
      </c>
      <c r="AB142" s="37"/>
      <c r="AC142" s="37">
        <f t="shared" si="58"/>
        <v>0</v>
      </c>
      <c r="AD142" s="37">
        <f t="shared" si="59"/>
        <v>0</v>
      </c>
      <c r="AE142" s="37"/>
      <c r="AF142" s="37">
        <f t="shared" si="60"/>
        <v>0</v>
      </c>
      <c r="AG142" s="37">
        <f t="shared" si="61"/>
        <v>0</v>
      </c>
      <c r="AH142" s="37"/>
      <c r="AI142" s="37">
        <f t="shared" si="62"/>
        <v>0</v>
      </c>
      <c r="AJ142" s="37">
        <f t="shared" si="63"/>
        <v>0</v>
      </c>
      <c r="AK142" s="37"/>
      <c r="AL142" s="37">
        <f t="shared" si="64"/>
        <v>0</v>
      </c>
      <c r="AM142" s="37">
        <f t="shared" si="65"/>
        <v>0</v>
      </c>
      <c r="AN142" s="37"/>
      <c r="AO142" s="37">
        <f t="shared" si="66"/>
        <v>0</v>
      </c>
      <c r="AP142" s="37">
        <f t="shared" si="67"/>
        <v>0</v>
      </c>
      <c r="AQ142" s="37"/>
      <c r="AR142" s="37">
        <f t="shared" si="68"/>
        <v>0</v>
      </c>
      <c r="AS142" s="37">
        <f t="shared" si="69"/>
        <v>0</v>
      </c>
      <c r="AT142" s="38">
        <f t="shared" si="70"/>
        <v>0</v>
      </c>
      <c r="AU142" s="29">
        <f t="shared" ca="1" si="71"/>
        <v>0</v>
      </c>
      <c r="AV142" s="28">
        <f t="shared" ca="1" si="72"/>
        <v>0</v>
      </c>
      <c r="AW142" s="124">
        <f t="shared" si="42"/>
        <v>2</v>
      </c>
      <c r="AX142" s="28">
        <f t="shared" ca="1" si="43"/>
        <v>735.1</v>
      </c>
      <c r="AY142" s="39">
        <f t="shared" ca="1" si="44"/>
        <v>0</v>
      </c>
      <c r="BA142" s="97">
        <f t="shared" si="45"/>
        <v>0</v>
      </c>
      <c r="BB142" s="98" t="str">
        <f>IF(BA142&lt;&gt;0,"MEDIDO","NÃO MEDIDO")</f>
        <v>NÃO MEDIDO</v>
      </c>
    </row>
    <row r="143" spans="1:69" ht="30" customHeight="1">
      <c r="A143" s="78" t="s">
        <v>109</v>
      </c>
      <c r="B143" s="78"/>
      <c r="C143" s="31">
        <v>3</v>
      </c>
      <c r="D143" s="32" t="s">
        <v>882</v>
      </c>
      <c r="E143" s="26"/>
      <c r="F143" s="33"/>
      <c r="G143" s="27"/>
      <c r="H143" s="33">
        <f t="shared" si="47"/>
        <v>0</v>
      </c>
      <c r="I143" s="68"/>
      <c r="J143" s="34">
        <f t="shared" si="46"/>
        <v>0</v>
      </c>
      <c r="K143" s="35"/>
      <c r="L143" s="36">
        <f t="shared" si="73"/>
        <v>0</v>
      </c>
      <c r="M143" s="37"/>
      <c r="N143" s="37">
        <f t="shared" si="48"/>
        <v>0</v>
      </c>
      <c r="O143" s="37">
        <f t="shared" si="49"/>
        <v>0</v>
      </c>
      <c r="P143" s="37"/>
      <c r="Q143" s="37">
        <f t="shared" si="50"/>
        <v>0</v>
      </c>
      <c r="R143" s="37">
        <f t="shared" si="51"/>
        <v>0</v>
      </c>
      <c r="S143" s="37"/>
      <c r="T143" s="37">
        <f t="shared" si="52"/>
        <v>0</v>
      </c>
      <c r="U143" s="37">
        <f t="shared" si="53"/>
        <v>0</v>
      </c>
      <c r="V143" s="37"/>
      <c r="W143" s="37">
        <f t="shared" si="54"/>
        <v>0</v>
      </c>
      <c r="X143" s="37">
        <f t="shared" si="55"/>
        <v>0</v>
      </c>
      <c r="Y143" s="37"/>
      <c r="Z143" s="37">
        <f t="shared" si="56"/>
        <v>0</v>
      </c>
      <c r="AA143" s="37">
        <f t="shared" si="57"/>
        <v>0</v>
      </c>
      <c r="AB143" s="37"/>
      <c r="AC143" s="37">
        <f t="shared" si="58"/>
        <v>0</v>
      </c>
      <c r="AD143" s="37">
        <f t="shared" si="59"/>
        <v>0</v>
      </c>
      <c r="AE143" s="37"/>
      <c r="AF143" s="37">
        <f t="shared" si="60"/>
        <v>0</v>
      </c>
      <c r="AG143" s="37">
        <f t="shared" si="61"/>
        <v>0</v>
      </c>
      <c r="AH143" s="37"/>
      <c r="AI143" s="37">
        <f t="shared" si="62"/>
        <v>0</v>
      </c>
      <c r="AJ143" s="37">
        <f t="shared" si="63"/>
        <v>0</v>
      </c>
      <c r="AK143" s="37"/>
      <c r="AL143" s="37">
        <f t="shared" si="64"/>
        <v>0</v>
      </c>
      <c r="AM143" s="37">
        <f t="shared" si="65"/>
        <v>0</v>
      </c>
      <c r="AN143" s="37"/>
      <c r="AO143" s="37">
        <f t="shared" si="66"/>
        <v>0</v>
      </c>
      <c r="AP143" s="37">
        <f t="shared" si="67"/>
        <v>0</v>
      </c>
      <c r="AQ143" s="37"/>
      <c r="AR143" s="37">
        <f t="shared" si="68"/>
        <v>0</v>
      </c>
      <c r="AS143" s="37">
        <f t="shared" si="69"/>
        <v>0</v>
      </c>
      <c r="AT143" s="38">
        <f t="shared" si="70"/>
        <v>0</v>
      </c>
      <c r="AU143" s="29">
        <f t="shared" ca="1" si="71"/>
        <v>0</v>
      </c>
      <c r="AV143" s="28">
        <f t="shared" ca="1" si="72"/>
        <v>0</v>
      </c>
      <c r="AW143" s="124">
        <f t="shared" ref="AW143:AW206" si="75">H143-AT143</f>
        <v>0</v>
      </c>
      <c r="AX143" s="28">
        <f t="shared" ref="AX143:AX206" ca="1" si="76">J143-AU143</f>
        <v>0</v>
      </c>
      <c r="AY143" s="39">
        <f t="shared" ref="AY143:AY206" ca="1" si="77">L143-AV143</f>
        <v>0</v>
      </c>
      <c r="BA143" s="97">
        <f t="shared" ref="BA143:BA206" si="78">INDEX($M$10:$AS$260,ROW()-8,MATCH($BA$10,$M$10:$AS$10,0))</f>
        <v>0</v>
      </c>
      <c r="BB143" s="96" t="str">
        <f>IF(COUNTIF(BB144:BB148,"MEDIDO")&gt;0,"MEDIDO","NÃO MEDIDO")</f>
        <v>NÃO MEDIDO</v>
      </c>
    </row>
    <row r="144" spans="1:69" ht="30" customHeight="1">
      <c r="A144" s="78" t="s">
        <v>109</v>
      </c>
      <c r="B144" s="78"/>
      <c r="C144" s="31">
        <v>30200</v>
      </c>
      <c r="D144" s="32" t="s">
        <v>883</v>
      </c>
      <c r="E144" s="26"/>
      <c r="F144" s="33"/>
      <c r="G144" s="27"/>
      <c r="H144" s="33">
        <f t="shared" si="47"/>
        <v>0</v>
      </c>
      <c r="I144" s="68"/>
      <c r="J144" s="34">
        <f t="shared" si="46"/>
        <v>0</v>
      </c>
      <c r="K144" s="35"/>
      <c r="L144" s="36">
        <f t="shared" si="73"/>
        <v>0</v>
      </c>
      <c r="M144" s="37"/>
      <c r="N144" s="37">
        <f t="shared" si="48"/>
        <v>0</v>
      </c>
      <c r="O144" s="37">
        <f t="shared" si="49"/>
        <v>0</v>
      </c>
      <c r="P144" s="37"/>
      <c r="Q144" s="37">
        <f t="shared" si="50"/>
        <v>0</v>
      </c>
      <c r="R144" s="37">
        <f t="shared" si="51"/>
        <v>0</v>
      </c>
      <c r="S144" s="37"/>
      <c r="T144" s="37">
        <f t="shared" si="52"/>
        <v>0</v>
      </c>
      <c r="U144" s="37">
        <f t="shared" si="53"/>
        <v>0</v>
      </c>
      <c r="V144" s="37"/>
      <c r="W144" s="37">
        <f t="shared" si="54"/>
        <v>0</v>
      </c>
      <c r="X144" s="37">
        <f t="shared" si="55"/>
        <v>0</v>
      </c>
      <c r="Y144" s="37"/>
      <c r="Z144" s="37">
        <f t="shared" si="56"/>
        <v>0</v>
      </c>
      <c r="AA144" s="37">
        <f t="shared" si="57"/>
        <v>0</v>
      </c>
      <c r="AB144" s="37"/>
      <c r="AC144" s="37">
        <f t="shared" si="58"/>
        <v>0</v>
      </c>
      <c r="AD144" s="37">
        <f t="shared" si="59"/>
        <v>0</v>
      </c>
      <c r="AE144" s="37"/>
      <c r="AF144" s="37">
        <f t="shared" si="60"/>
        <v>0</v>
      </c>
      <c r="AG144" s="37">
        <f t="shared" si="61"/>
        <v>0</v>
      </c>
      <c r="AH144" s="37"/>
      <c r="AI144" s="37">
        <f t="shared" si="62"/>
        <v>0</v>
      </c>
      <c r="AJ144" s="37">
        <f t="shared" si="63"/>
        <v>0</v>
      </c>
      <c r="AK144" s="37"/>
      <c r="AL144" s="37">
        <f t="shared" si="64"/>
        <v>0</v>
      </c>
      <c r="AM144" s="37">
        <f t="shared" si="65"/>
        <v>0</v>
      </c>
      <c r="AN144" s="37"/>
      <c r="AO144" s="37">
        <f t="shared" si="66"/>
        <v>0</v>
      </c>
      <c r="AP144" s="37">
        <f t="shared" si="67"/>
        <v>0</v>
      </c>
      <c r="AQ144" s="37"/>
      <c r="AR144" s="37">
        <f t="shared" si="68"/>
        <v>0</v>
      </c>
      <c r="AS144" s="37">
        <f t="shared" si="69"/>
        <v>0</v>
      </c>
      <c r="AT144" s="38">
        <f t="shared" si="70"/>
        <v>0</v>
      </c>
      <c r="AU144" s="29">
        <f t="shared" ca="1" si="71"/>
        <v>0</v>
      </c>
      <c r="AV144" s="28">
        <f t="shared" ca="1" si="72"/>
        <v>0</v>
      </c>
      <c r="AW144" s="124">
        <f t="shared" si="75"/>
        <v>0</v>
      </c>
      <c r="AX144" s="28">
        <f t="shared" ca="1" si="76"/>
        <v>0</v>
      </c>
      <c r="AY144" s="39">
        <f t="shared" ca="1" si="77"/>
        <v>0</v>
      </c>
      <c r="BA144" s="97">
        <f t="shared" si="78"/>
        <v>0</v>
      </c>
      <c r="BB144" s="96" t="str">
        <f>IF(COUNTIF(BB145:BB146,"MEDIDO")&gt;0,"MEDIDO","NÃO MEDIDO")</f>
        <v>NÃO MEDIDO</v>
      </c>
    </row>
    <row r="145" spans="1:54" ht="30" customHeight="1">
      <c r="A145" s="78" t="s">
        <v>108</v>
      </c>
      <c r="B145" s="78"/>
      <c r="C145" s="31" t="s">
        <v>1238</v>
      </c>
      <c r="D145" s="32" t="s">
        <v>1239</v>
      </c>
      <c r="E145" s="26" t="s">
        <v>43</v>
      </c>
      <c r="F145" s="33">
        <v>168</v>
      </c>
      <c r="G145" s="27"/>
      <c r="H145" s="33">
        <f t="shared" si="47"/>
        <v>168</v>
      </c>
      <c r="I145" s="68">
        <v>63.82</v>
      </c>
      <c r="J145" s="34">
        <f t="shared" si="46"/>
        <v>10721.76</v>
      </c>
      <c r="K145" s="35"/>
      <c r="L145" s="36">
        <f t="shared" si="73"/>
        <v>0</v>
      </c>
      <c r="M145" s="37"/>
      <c r="N145" s="37">
        <f t="shared" si="48"/>
        <v>0</v>
      </c>
      <c r="O145" s="37">
        <f t="shared" si="49"/>
        <v>0</v>
      </c>
      <c r="P145" s="37"/>
      <c r="Q145" s="37">
        <f t="shared" si="50"/>
        <v>0</v>
      </c>
      <c r="R145" s="37">
        <f t="shared" si="51"/>
        <v>0</v>
      </c>
      <c r="S145" s="37"/>
      <c r="T145" s="37">
        <f t="shared" si="52"/>
        <v>0</v>
      </c>
      <c r="U145" s="37">
        <f t="shared" si="53"/>
        <v>0</v>
      </c>
      <c r="V145" s="37"/>
      <c r="W145" s="37">
        <f t="shared" si="54"/>
        <v>0</v>
      </c>
      <c r="X145" s="37">
        <f t="shared" si="55"/>
        <v>0</v>
      </c>
      <c r="Y145" s="37"/>
      <c r="Z145" s="37">
        <f t="shared" si="56"/>
        <v>0</v>
      </c>
      <c r="AA145" s="37">
        <f t="shared" si="57"/>
        <v>0</v>
      </c>
      <c r="AB145" s="37"/>
      <c r="AC145" s="37">
        <f t="shared" si="58"/>
        <v>0</v>
      </c>
      <c r="AD145" s="37">
        <f t="shared" si="59"/>
        <v>0</v>
      </c>
      <c r="AE145" s="37"/>
      <c r="AF145" s="37">
        <f t="shared" si="60"/>
        <v>0</v>
      </c>
      <c r="AG145" s="37">
        <f t="shared" si="61"/>
        <v>0</v>
      </c>
      <c r="AH145" s="37"/>
      <c r="AI145" s="37">
        <f t="shared" si="62"/>
        <v>0</v>
      </c>
      <c r="AJ145" s="37">
        <f t="shared" si="63"/>
        <v>0</v>
      </c>
      <c r="AK145" s="37"/>
      <c r="AL145" s="37">
        <f t="shared" si="64"/>
        <v>0</v>
      </c>
      <c r="AM145" s="37">
        <f t="shared" si="65"/>
        <v>0</v>
      </c>
      <c r="AN145" s="37"/>
      <c r="AO145" s="37">
        <f t="shared" si="66"/>
        <v>0</v>
      </c>
      <c r="AP145" s="37">
        <f t="shared" si="67"/>
        <v>0</v>
      </c>
      <c r="AQ145" s="37"/>
      <c r="AR145" s="37">
        <f t="shared" si="68"/>
        <v>0</v>
      </c>
      <c r="AS145" s="37">
        <f t="shared" si="69"/>
        <v>0</v>
      </c>
      <c r="AT145" s="38">
        <f t="shared" si="70"/>
        <v>0</v>
      </c>
      <c r="AU145" s="29">
        <f t="shared" ca="1" si="71"/>
        <v>0</v>
      </c>
      <c r="AV145" s="28">
        <f t="shared" ca="1" si="72"/>
        <v>0</v>
      </c>
      <c r="AW145" s="124">
        <f t="shared" si="75"/>
        <v>168</v>
      </c>
      <c r="AX145" s="28">
        <f t="shared" ca="1" si="76"/>
        <v>10721.76</v>
      </c>
      <c r="AY145" s="39">
        <f t="shared" ca="1" si="77"/>
        <v>0</v>
      </c>
      <c r="BA145" s="97">
        <f t="shared" si="78"/>
        <v>0</v>
      </c>
      <c r="BB145" s="98" t="str">
        <f>IF(BA145&lt;&gt;0,"MEDIDO","NÃO MEDIDO")</f>
        <v>NÃO MEDIDO</v>
      </c>
    </row>
    <row r="146" spans="1:54" ht="30" customHeight="1">
      <c r="A146" s="78" t="s">
        <v>108</v>
      </c>
      <c r="B146" s="78"/>
      <c r="C146" s="31" t="s">
        <v>1240</v>
      </c>
      <c r="D146" s="32" t="s">
        <v>1241</v>
      </c>
      <c r="E146" s="26" t="s">
        <v>43</v>
      </c>
      <c r="F146" s="33">
        <v>49.5</v>
      </c>
      <c r="G146" s="27"/>
      <c r="H146" s="33">
        <f t="shared" si="47"/>
        <v>49.5</v>
      </c>
      <c r="I146" s="68">
        <v>11.49</v>
      </c>
      <c r="J146" s="34">
        <f t="shared" si="46"/>
        <v>568.76</v>
      </c>
      <c r="K146" s="35"/>
      <c r="L146" s="36">
        <f t="shared" si="73"/>
        <v>0</v>
      </c>
      <c r="M146" s="37"/>
      <c r="N146" s="37">
        <f t="shared" ref="N146:N209" si="79">ROUND($M146*$I146,2)</f>
        <v>0</v>
      </c>
      <c r="O146" s="37">
        <f t="shared" ref="O146:O209" si="80">ROUND(M146*K146,2)</f>
        <v>0</v>
      </c>
      <c r="P146" s="37"/>
      <c r="Q146" s="37">
        <f t="shared" ref="Q146:Q209" si="81">ROUND($P146*$I146,2)</f>
        <v>0</v>
      </c>
      <c r="R146" s="37">
        <f t="shared" ref="R146:R209" si="82">ROUND(P146*$K146,2)</f>
        <v>0</v>
      </c>
      <c r="S146" s="37"/>
      <c r="T146" s="37">
        <f t="shared" ref="T146:T209" si="83">ROUND($S146*$I146,2)</f>
        <v>0</v>
      </c>
      <c r="U146" s="37">
        <f t="shared" ref="U146:U209" si="84">ROUND(S146*$K146,2)</f>
        <v>0</v>
      </c>
      <c r="V146" s="37"/>
      <c r="W146" s="37">
        <f t="shared" ref="W146:W209" si="85">ROUND($V146*$I146,2)</f>
        <v>0</v>
      </c>
      <c r="X146" s="37">
        <f t="shared" ref="X146:X209" si="86">ROUND(V146*$K146,2)</f>
        <v>0</v>
      </c>
      <c r="Y146" s="37"/>
      <c r="Z146" s="37">
        <f t="shared" ref="Z146:Z209" si="87">ROUND($Y146*$I146,2)</f>
        <v>0</v>
      </c>
      <c r="AA146" s="37">
        <f t="shared" ref="AA146:AA209" si="88">ROUND(Y146*$K146,2)</f>
        <v>0</v>
      </c>
      <c r="AB146" s="37"/>
      <c r="AC146" s="37">
        <f t="shared" ref="AC146:AC209" si="89">ROUND($AB146*$I146,2)</f>
        <v>0</v>
      </c>
      <c r="AD146" s="37">
        <f t="shared" ref="AD146:AD209" si="90">ROUND(AB146*$K146,2)</f>
        <v>0</v>
      </c>
      <c r="AE146" s="37"/>
      <c r="AF146" s="37">
        <f t="shared" ref="AF146:AF209" si="91">ROUND($AE146*$I146,2)</f>
        <v>0</v>
      </c>
      <c r="AG146" s="37">
        <f t="shared" ref="AG146:AG209" si="92">ROUND(AE146*$K146,2)</f>
        <v>0</v>
      </c>
      <c r="AH146" s="37"/>
      <c r="AI146" s="37">
        <f t="shared" ref="AI146:AI209" si="93">ROUND($AH146*$I146,2)</f>
        <v>0</v>
      </c>
      <c r="AJ146" s="37">
        <f t="shared" ref="AJ146:AJ209" si="94">ROUND($AH146*$K146,2)</f>
        <v>0</v>
      </c>
      <c r="AK146" s="37"/>
      <c r="AL146" s="37">
        <f t="shared" ref="AL146:AL209" si="95">ROUND($AK146*$I146,2)</f>
        <v>0</v>
      </c>
      <c r="AM146" s="37">
        <f t="shared" ref="AM146:AM209" si="96">ROUND($AK146*$K146,2)</f>
        <v>0</v>
      </c>
      <c r="AN146" s="37"/>
      <c r="AO146" s="37">
        <f t="shared" ref="AO146:AO209" si="97">ROUND($AN146*$I146,2)</f>
        <v>0</v>
      </c>
      <c r="AP146" s="37">
        <f t="shared" ref="AP146:AP209" si="98">ROUND($AN146*$K146,2)</f>
        <v>0</v>
      </c>
      <c r="AQ146" s="37"/>
      <c r="AR146" s="37">
        <f t="shared" ref="AR146:AR209" si="99">ROUND($AQ146*$I146,2)</f>
        <v>0</v>
      </c>
      <c r="AS146" s="37">
        <f t="shared" ref="AS146:AS209" si="100">ROUND($AQ146*$K146,2)</f>
        <v>0</v>
      </c>
      <c r="AT146" s="38">
        <f t="shared" ref="AT146:AT209" si="101">SUMIF($M$9:$AS$9,"QUANTIDADE",M146:AS146)</f>
        <v>0</v>
      </c>
      <c r="AU146" s="29">
        <f t="shared" ref="AU146:AU209" ca="1" si="102">SUMIF($N$10:$AS$11,"COM DESCONTO",N146:AS146)</f>
        <v>0</v>
      </c>
      <c r="AV146" s="28">
        <f t="shared" ref="AV146:AV209" ca="1" si="103">SUMIF($M$10:$AS$11,"SEM DESCONTO",M146:AS146)</f>
        <v>0</v>
      </c>
      <c r="AW146" s="124">
        <f t="shared" si="75"/>
        <v>49.5</v>
      </c>
      <c r="AX146" s="28">
        <f t="shared" ca="1" si="76"/>
        <v>568.76</v>
      </c>
      <c r="AY146" s="39">
        <f t="shared" ca="1" si="77"/>
        <v>0</v>
      </c>
      <c r="BA146" s="97">
        <f t="shared" si="78"/>
        <v>0</v>
      </c>
      <c r="BB146" s="98" t="str">
        <f>IF(BA146&lt;&gt;0,"MEDIDO","NÃO MEDIDO")</f>
        <v>NÃO MEDIDO</v>
      </c>
    </row>
    <row r="147" spans="1:54" ht="30" customHeight="1">
      <c r="A147" s="78" t="s">
        <v>109</v>
      </c>
      <c r="B147" s="78"/>
      <c r="C147" s="31">
        <v>30300</v>
      </c>
      <c r="D147" s="32" t="s">
        <v>884</v>
      </c>
      <c r="E147" s="26"/>
      <c r="F147" s="33"/>
      <c r="G147" s="27"/>
      <c r="H147" s="33">
        <f t="shared" si="47"/>
        <v>0</v>
      </c>
      <c r="I147" s="68"/>
      <c r="J147" s="34">
        <f t="shared" ref="J147:J210" si="104">ROUND(($F147*$I147),2)+ROUND(($G147*$I147),2)</f>
        <v>0</v>
      </c>
      <c r="K147" s="35"/>
      <c r="L147" s="36">
        <f t="shared" si="73"/>
        <v>0</v>
      </c>
      <c r="M147" s="37"/>
      <c r="N147" s="37">
        <f t="shared" si="79"/>
        <v>0</v>
      </c>
      <c r="O147" s="37">
        <f t="shared" si="80"/>
        <v>0</v>
      </c>
      <c r="P147" s="37"/>
      <c r="Q147" s="37">
        <f t="shared" si="81"/>
        <v>0</v>
      </c>
      <c r="R147" s="37">
        <f t="shared" si="82"/>
        <v>0</v>
      </c>
      <c r="S147" s="37"/>
      <c r="T147" s="37">
        <f t="shared" si="83"/>
        <v>0</v>
      </c>
      <c r="U147" s="37">
        <f t="shared" si="84"/>
        <v>0</v>
      </c>
      <c r="V147" s="37"/>
      <c r="W147" s="37">
        <f t="shared" si="85"/>
        <v>0</v>
      </c>
      <c r="X147" s="37">
        <f t="shared" si="86"/>
        <v>0</v>
      </c>
      <c r="Y147" s="37"/>
      <c r="Z147" s="37">
        <f t="shared" si="87"/>
        <v>0</v>
      </c>
      <c r="AA147" s="37">
        <f t="shared" si="88"/>
        <v>0</v>
      </c>
      <c r="AB147" s="37"/>
      <c r="AC147" s="37">
        <f t="shared" si="89"/>
        <v>0</v>
      </c>
      <c r="AD147" s="37">
        <f t="shared" si="90"/>
        <v>0</v>
      </c>
      <c r="AE147" s="37"/>
      <c r="AF147" s="37">
        <f t="shared" si="91"/>
        <v>0</v>
      </c>
      <c r="AG147" s="37">
        <f t="shared" si="92"/>
        <v>0</v>
      </c>
      <c r="AH147" s="37"/>
      <c r="AI147" s="37">
        <f t="shared" si="93"/>
        <v>0</v>
      </c>
      <c r="AJ147" s="37">
        <f t="shared" si="94"/>
        <v>0</v>
      </c>
      <c r="AK147" s="37"/>
      <c r="AL147" s="37">
        <f t="shared" si="95"/>
        <v>0</v>
      </c>
      <c r="AM147" s="37">
        <f t="shared" si="96"/>
        <v>0</v>
      </c>
      <c r="AN147" s="37"/>
      <c r="AO147" s="37">
        <f t="shared" si="97"/>
        <v>0</v>
      </c>
      <c r="AP147" s="37">
        <f t="shared" si="98"/>
        <v>0</v>
      </c>
      <c r="AQ147" s="37"/>
      <c r="AR147" s="37">
        <f t="shared" si="99"/>
        <v>0</v>
      </c>
      <c r="AS147" s="37">
        <f t="shared" si="100"/>
        <v>0</v>
      </c>
      <c r="AT147" s="38">
        <f t="shared" si="101"/>
        <v>0</v>
      </c>
      <c r="AU147" s="29">
        <f t="shared" ca="1" si="102"/>
        <v>0</v>
      </c>
      <c r="AV147" s="28">
        <f t="shared" ca="1" si="103"/>
        <v>0</v>
      </c>
      <c r="AW147" s="124">
        <f t="shared" si="75"/>
        <v>0</v>
      </c>
      <c r="AX147" s="28">
        <f t="shared" ca="1" si="76"/>
        <v>0</v>
      </c>
      <c r="AY147" s="39">
        <f t="shared" ca="1" si="77"/>
        <v>0</v>
      </c>
      <c r="BA147" s="97">
        <f t="shared" si="78"/>
        <v>0</v>
      </c>
      <c r="BB147" s="96" t="str">
        <f>IF(COUNTIF(BB148:BB148,"MEDIDO")&lt;&gt;0,"MEDIDO","NÃO MEDIDO")</f>
        <v>NÃO MEDIDO</v>
      </c>
    </row>
    <row r="148" spans="1:54" ht="30" customHeight="1">
      <c r="A148" s="78" t="s">
        <v>108</v>
      </c>
      <c r="B148" s="78"/>
      <c r="C148" s="31" t="s">
        <v>1242</v>
      </c>
      <c r="D148" s="32" t="s">
        <v>1243</v>
      </c>
      <c r="E148" s="26" t="s">
        <v>43</v>
      </c>
      <c r="F148" s="33">
        <v>165</v>
      </c>
      <c r="G148" s="27"/>
      <c r="H148" s="33">
        <f t="shared" ref="H148:H211" si="105">F148+G148</f>
        <v>165</v>
      </c>
      <c r="I148" s="68">
        <v>63.55</v>
      </c>
      <c r="J148" s="34">
        <f t="shared" si="104"/>
        <v>10485.75</v>
      </c>
      <c r="K148" s="35"/>
      <c r="L148" s="36">
        <f t="shared" si="73"/>
        <v>0</v>
      </c>
      <c r="M148" s="37"/>
      <c r="N148" s="37">
        <f t="shared" si="79"/>
        <v>0</v>
      </c>
      <c r="O148" s="37">
        <f t="shared" si="80"/>
        <v>0</v>
      </c>
      <c r="P148" s="37"/>
      <c r="Q148" s="37">
        <f t="shared" si="81"/>
        <v>0</v>
      </c>
      <c r="R148" s="37">
        <f t="shared" si="82"/>
        <v>0</v>
      </c>
      <c r="S148" s="37"/>
      <c r="T148" s="37">
        <f t="shared" si="83"/>
        <v>0</v>
      </c>
      <c r="U148" s="37">
        <f t="shared" si="84"/>
        <v>0</v>
      </c>
      <c r="V148" s="37"/>
      <c r="W148" s="37">
        <f t="shared" si="85"/>
        <v>0</v>
      </c>
      <c r="X148" s="37">
        <f t="shared" si="86"/>
        <v>0</v>
      </c>
      <c r="Y148" s="37"/>
      <c r="Z148" s="37">
        <f t="shared" si="87"/>
        <v>0</v>
      </c>
      <c r="AA148" s="37">
        <f t="shared" si="88"/>
        <v>0</v>
      </c>
      <c r="AB148" s="37"/>
      <c r="AC148" s="37">
        <f t="shared" si="89"/>
        <v>0</v>
      </c>
      <c r="AD148" s="37">
        <f t="shared" si="90"/>
        <v>0</v>
      </c>
      <c r="AE148" s="37"/>
      <c r="AF148" s="37">
        <f t="shared" si="91"/>
        <v>0</v>
      </c>
      <c r="AG148" s="37">
        <f t="shared" si="92"/>
        <v>0</v>
      </c>
      <c r="AH148" s="37"/>
      <c r="AI148" s="37">
        <f t="shared" si="93"/>
        <v>0</v>
      </c>
      <c r="AJ148" s="37">
        <f t="shared" si="94"/>
        <v>0</v>
      </c>
      <c r="AK148" s="37"/>
      <c r="AL148" s="37">
        <f t="shared" si="95"/>
        <v>0</v>
      </c>
      <c r="AM148" s="37">
        <f t="shared" si="96"/>
        <v>0</v>
      </c>
      <c r="AN148" s="37"/>
      <c r="AO148" s="37">
        <f t="shared" si="97"/>
        <v>0</v>
      </c>
      <c r="AP148" s="37">
        <f t="shared" si="98"/>
        <v>0</v>
      </c>
      <c r="AQ148" s="37"/>
      <c r="AR148" s="37">
        <f t="shared" si="99"/>
        <v>0</v>
      </c>
      <c r="AS148" s="37">
        <f t="shared" si="100"/>
        <v>0</v>
      </c>
      <c r="AT148" s="38">
        <f t="shared" si="101"/>
        <v>0</v>
      </c>
      <c r="AU148" s="29">
        <f t="shared" ca="1" si="102"/>
        <v>0</v>
      </c>
      <c r="AV148" s="28">
        <f t="shared" ca="1" si="103"/>
        <v>0</v>
      </c>
      <c r="AW148" s="124">
        <f t="shared" si="75"/>
        <v>165</v>
      </c>
      <c r="AX148" s="28">
        <f t="shared" ca="1" si="76"/>
        <v>10485.75</v>
      </c>
      <c r="AY148" s="39">
        <f t="shared" ca="1" si="77"/>
        <v>0</v>
      </c>
      <c r="BA148" s="97">
        <f t="shared" si="78"/>
        <v>0</v>
      </c>
      <c r="BB148" s="98" t="str">
        <f>IF(BA148&lt;&gt;0,"MEDIDO","NÃO MEDIDO")</f>
        <v>NÃO MEDIDO</v>
      </c>
    </row>
    <row r="149" spans="1:54" ht="30" customHeight="1">
      <c r="A149" s="78" t="s">
        <v>109</v>
      </c>
      <c r="B149" s="78"/>
      <c r="C149" s="31">
        <v>4</v>
      </c>
      <c r="D149" s="32" t="s">
        <v>60</v>
      </c>
      <c r="E149" s="26"/>
      <c r="F149" s="33"/>
      <c r="G149" s="27"/>
      <c r="H149" s="33">
        <f t="shared" si="105"/>
        <v>0</v>
      </c>
      <c r="I149" s="68"/>
      <c r="J149" s="34">
        <f t="shared" si="104"/>
        <v>0</v>
      </c>
      <c r="K149" s="35"/>
      <c r="L149" s="36">
        <f t="shared" si="73"/>
        <v>0</v>
      </c>
      <c r="M149" s="37"/>
      <c r="N149" s="37">
        <f t="shared" si="79"/>
        <v>0</v>
      </c>
      <c r="O149" s="37">
        <f t="shared" si="80"/>
        <v>0</v>
      </c>
      <c r="P149" s="37"/>
      <c r="Q149" s="37">
        <f t="shared" si="81"/>
        <v>0</v>
      </c>
      <c r="R149" s="37">
        <f t="shared" si="82"/>
        <v>0</v>
      </c>
      <c r="S149" s="37"/>
      <c r="T149" s="37">
        <f t="shared" si="83"/>
        <v>0</v>
      </c>
      <c r="U149" s="37">
        <f t="shared" si="84"/>
        <v>0</v>
      </c>
      <c r="V149" s="37"/>
      <c r="W149" s="37">
        <f t="shared" si="85"/>
        <v>0</v>
      </c>
      <c r="X149" s="37">
        <f t="shared" si="86"/>
        <v>0</v>
      </c>
      <c r="Y149" s="37"/>
      <c r="Z149" s="37">
        <f t="shared" si="87"/>
        <v>0</v>
      </c>
      <c r="AA149" s="37">
        <f t="shared" si="88"/>
        <v>0</v>
      </c>
      <c r="AB149" s="37"/>
      <c r="AC149" s="37">
        <f t="shared" si="89"/>
        <v>0</v>
      </c>
      <c r="AD149" s="37">
        <f t="shared" si="90"/>
        <v>0</v>
      </c>
      <c r="AE149" s="37"/>
      <c r="AF149" s="37">
        <f t="shared" si="91"/>
        <v>0</v>
      </c>
      <c r="AG149" s="37">
        <f t="shared" si="92"/>
        <v>0</v>
      </c>
      <c r="AH149" s="37"/>
      <c r="AI149" s="37">
        <f t="shared" si="93"/>
        <v>0</v>
      </c>
      <c r="AJ149" s="37">
        <f t="shared" si="94"/>
        <v>0</v>
      </c>
      <c r="AK149" s="37"/>
      <c r="AL149" s="37">
        <f t="shared" si="95"/>
        <v>0</v>
      </c>
      <c r="AM149" s="37">
        <f t="shared" si="96"/>
        <v>0</v>
      </c>
      <c r="AN149" s="37"/>
      <c r="AO149" s="37">
        <f t="shared" si="97"/>
        <v>0</v>
      </c>
      <c r="AP149" s="37">
        <f t="shared" si="98"/>
        <v>0</v>
      </c>
      <c r="AQ149" s="37"/>
      <c r="AR149" s="37">
        <f t="shared" si="99"/>
        <v>0</v>
      </c>
      <c r="AS149" s="37">
        <f t="shared" si="100"/>
        <v>0</v>
      </c>
      <c r="AT149" s="38">
        <f t="shared" si="101"/>
        <v>0</v>
      </c>
      <c r="AU149" s="29">
        <f t="shared" ca="1" si="102"/>
        <v>0</v>
      </c>
      <c r="AV149" s="28">
        <f t="shared" ca="1" si="103"/>
        <v>0</v>
      </c>
      <c r="AW149" s="124">
        <f t="shared" si="75"/>
        <v>0</v>
      </c>
      <c r="AX149" s="28">
        <f t="shared" ca="1" si="76"/>
        <v>0</v>
      </c>
      <c r="AY149" s="39">
        <f t="shared" ca="1" si="77"/>
        <v>0</v>
      </c>
      <c r="BA149" s="97">
        <f t="shared" si="78"/>
        <v>0</v>
      </c>
      <c r="BB149" s="96" t="str">
        <f>IF(COUNTIF(BB150:BB198,"MEDIDO")&gt;0,"MEDIDO","NÃO MEDIDO")</f>
        <v>NÃO MEDIDO</v>
      </c>
    </row>
    <row r="150" spans="1:54" ht="30" customHeight="1">
      <c r="A150" s="78" t="s">
        <v>109</v>
      </c>
      <c r="B150" s="78"/>
      <c r="C150" s="31">
        <v>40100</v>
      </c>
      <c r="D150" s="32" t="s">
        <v>79</v>
      </c>
      <c r="E150" s="26"/>
      <c r="F150" s="33"/>
      <c r="G150" s="27"/>
      <c r="H150" s="33">
        <f t="shared" si="105"/>
        <v>0</v>
      </c>
      <c r="I150" s="68"/>
      <c r="J150" s="34">
        <f t="shared" si="104"/>
        <v>0</v>
      </c>
      <c r="K150" s="35"/>
      <c r="L150" s="36">
        <f t="shared" si="73"/>
        <v>0</v>
      </c>
      <c r="M150" s="37"/>
      <c r="N150" s="37">
        <f t="shared" si="79"/>
        <v>0</v>
      </c>
      <c r="O150" s="37">
        <f t="shared" si="80"/>
        <v>0</v>
      </c>
      <c r="P150" s="37"/>
      <c r="Q150" s="37">
        <f t="shared" si="81"/>
        <v>0</v>
      </c>
      <c r="R150" s="37">
        <f t="shared" si="82"/>
        <v>0</v>
      </c>
      <c r="S150" s="37"/>
      <c r="T150" s="37">
        <f t="shared" si="83"/>
        <v>0</v>
      </c>
      <c r="U150" s="37">
        <f t="shared" si="84"/>
        <v>0</v>
      </c>
      <c r="V150" s="37"/>
      <c r="W150" s="37">
        <f t="shared" si="85"/>
        <v>0</v>
      </c>
      <c r="X150" s="37">
        <f t="shared" si="86"/>
        <v>0</v>
      </c>
      <c r="Y150" s="37"/>
      <c r="Z150" s="37">
        <f t="shared" si="87"/>
        <v>0</v>
      </c>
      <c r="AA150" s="37">
        <f t="shared" si="88"/>
        <v>0</v>
      </c>
      <c r="AB150" s="37"/>
      <c r="AC150" s="37">
        <f t="shared" si="89"/>
        <v>0</v>
      </c>
      <c r="AD150" s="37">
        <f t="shared" si="90"/>
        <v>0</v>
      </c>
      <c r="AE150" s="37"/>
      <c r="AF150" s="37">
        <f t="shared" si="91"/>
        <v>0</v>
      </c>
      <c r="AG150" s="37">
        <f t="shared" si="92"/>
        <v>0</v>
      </c>
      <c r="AH150" s="37"/>
      <c r="AI150" s="37">
        <f t="shared" si="93"/>
        <v>0</v>
      </c>
      <c r="AJ150" s="37">
        <f t="shared" si="94"/>
        <v>0</v>
      </c>
      <c r="AK150" s="37"/>
      <c r="AL150" s="37">
        <f t="shared" si="95"/>
        <v>0</v>
      </c>
      <c r="AM150" s="37">
        <f t="shared" si="96"/>
        <v>0</v>
      </c>
      <c r="AN150" s="37"/>
      <c r="AO150" s="37">
        <f t="shared" si="97"/>
        <v>0</v>
      </c>
      <c r="AP150" s="37">
        <f t="shared" si="98"/>
        <v>0</v>
      </c>
      <c r="AQ150" s="37"/>
      <c r="AR150" s="37">
        <f t="shared" si="99"/>
        <v>0</v>
      </c>
      <c r="AS150" s="37">
        <f t="shared" si="100"/>
        <v>0</v>
      </c>
      <c r="AT150" s="38">
        <f t="shared" si="101"/>
        <v>0</v>
      </c>
      <c r="AU150" s="29">
        <f t="shared" ca="1" si="102"/>
        <v>0</v>
      </c>
      <c r="AV150" s="28">
        <f t="shared" ca="1" si="103"/>
        <v>0</v>
      </c>
      <c r="AW150" s="124">
        <f t="shared" si="75"/>
        <v>0</v>
      </c>
      <c r="AX150" s="28">
        <f t="shared" ca="1" si="76"/>
        <v>0</v>
      </c>
      <c r="AY150" s="39">
        <f t="shared" ca="1" si="77"/>
        <v>0</v>
      </c>
      <c r="BA150" s="97">
        <f t="shared" si="78"/>
        <v>0</v>
      </c>
      <c r="BB150" s="96" t="str">
        <f>IF(COUNTIF(BB151:BB153,"MEDIDO")&lt;&gt;0,"MEDIDO","NÃO MEDIDO")</f>
        <v>NÃO MEDIDO</v>
      </c>
    </row>
    <row r="151" spans="1:54" ht="60" customHeight="1">
      <c r="A151" s="78" t="s">
        <v>108</v>
      </c>
      <c r="B151" s="78"/>
      <c r="C151" s="31" t="s">
        <v>284</v>
      </c>
      <c r="D151" s="32" t="s">
        <v>1244</v>
      </c>
      <c r="E151" s="26" t="s">
        <v>43</v>
      </c>
      <c r="F151" s="33">
        <v>5</v>
      </c>
      <c r="G151" s="27"/>
      <c r="H151" s="33">
        <f t="shared" si="105"/>
        <v>5</v>
      </c>
      <c r="I151" s="68">
        <v>26.8</v>
      </c>
      <c r="J151" s="34">
        <f t="shared" si="104"/>
        <v>134</v>
      </c>
      <c r="K151" s="35"/>
      <c r="L151" s="36">
        <f t="shared" si="73"/>
        <v>0</v>
      </c>
      <c r="M151" s="37"/>
      <c r="N151" s="37">
        <f t="shared" si="79"/>
        <v>0</v>
      </c>
      <c r="O151" s="37">
        <f t="shared" si="80"/>
        <v>0</v>
      </c>
      <c r="P151" s="37"/>
      <c r="Q151" s="37">
        <f t="shared" si="81"/>
        <v>0</v>
      </c>
      <c r="R151" s="37">
        <f t="shared" si="82"/>
        <v>0</v>
      </c>
      <c r="S151" s="37"/>
      <c r="T151" s="37">
        <f t="shared" si="83"/>
        <v>0</v>
      </c>
      <c r="U151" s="37">
        <f t="shared" si="84"/>
        <v>0</v>
      </c>
      <c r="V151" s="37"/>
      <c r="W151" s="37">
        <f t="shared" si="85"/>
        <v>0</v>
      </c>
      <c r="X151" s="37">
        <f t="shared" si="86"/>
        <v>0</v>
      </c>
      <c r="Y151" s="37"/>
      <c r="Z151" s="37">
        <f t="shared" si="87"/>
        <v>0</v>
      </c>
      <c r="AA151" s="37">
        <f t="shared" si="88"/>
        <v>0</v>
      </c>
      <c r="AB151" s="37"/>
      <c r="AC151" s="37">
        <f t="shared" si="89"/>
        <v>0</v>
      </c>
      <c r="AD151" s="37">
        <f t="shared" si="90"/>
        <v>0</v>
      </c>
      <c r="AE151" s="37"/>
      <c r="AF151" s="37">
        <f t="shared" si="91"/>
        <v>0</v>
      </c>
      <c r="AG151" s="37">
        <f t="shared" si="92"/>
        <v>0</v>
      </c>
      <c r="AH151" s="37"/>
      <c r="AI151" s="37">
        <f t="shared" si="93"/>
        <v>0</v>
      </c>
      <c r="AJ151" s="37">
        <f t="shared" si="94"/>
        <v>0</v>
      </c>
      <c r="AK151" s="37"/>
      <c r="AL151" s="37">
        <f t="shared" si="95"/>
        <v>0</v>
      </c>
      <c r="AM151" s="37">
        <f t="shared" si="96"/>
        <v>0</v>
      </c>
      <c r="AN151" s="37"/>
      <c r="AO151" s="37">
        <f t="shared" si="97"/>
        <v>0</v>
      </c>
      <c r="AP151" s="37">
        <f t="shared" si="98"/>
        <v>0</v>
      </c>
      <c r="AQ151" s="37"/>
      <c r="AR151" s="37">
        <f t="shared" si="99"/>
        <v>0</v>
      </c>
      <c r="AS151" s="37">
        <f t="shared" si="100"/>
        <v>0</v>
      </c>
      <c r="AT151" s="38">
        <f t="shared" si="101"/>
        <v>0</v>
      </c>
      <c r="AU151" s="29">
        <f t="shared" ca="1" si="102"/>
        <v>0</v>
      </c>
      <c r="AV151" s="28">
        <f t="shared" ca="1" si="103"/>
        <v>0</v>
      </c>
      <c r="AW151" s="124">
        <f t="shared" si="75"/>
        <v>5</v>
      </c>
      <c r="AX151" s="28">
        <f t="shared" ca="1" si="76"/>
        <v>134</v>
      </c>
      <c r="AY151" s="39">
        <f t="shared" ca="1" si="77"/>
        <v>0</v>
      </c>
      <c r="BA151" s="97">
        <f t="shared" si="78"/>
        <v>0</v>
      </c>
      <c r="BB151" s="98" t="str">
        <f>IF(BA151&lt;&gt;0,"MEDIDO","NÃO MEDIDO")</f>
        <v>NÃO MEDIDO</v>
      </c>
    </row>
    <row r="152" spans="1:54" ht="60" customHeight="1">
      <c r="A152" s="78" t="s">
        <v>108</v>
      </c>
      <c r="B152" s="78"/>
      <c r="C152" s="31" t="s">
        <v>80</v>
      </c>
      <c r="D152" s="32" t="s">
        <v>1245</v>
      </c>
      <c r="E152" s="26" t="s">
        <v>43</v>
      </c>
      <c r="F152" s="33">
        <v>10</v>
      </c>
      <c r="G152" s="27"/>
      <c r="H152" s="33">
        <f t="shared" si="105"/>
        <v>10</v>
      </c>
      <c r="I152" s="68">
        <v>38.29</v>
      </c>
      <c r="J152" s="34">
        <f t="shared" si="104"/>
        <v>382.9</v>
      </c>
      <c r="K152" s="35"/>
      <c r="L152" s="36">
        <f t="shared" si="73"/>
        <v>0</v>
      </c>
      <c r="M152" s="37"/>
      <c r="N152" s="37">
        <f t="shared" si="79"/>
        <v>0</v>
      </c>
      <c r="O152" s="37">
        <f t="shared" si="80"/>
        <v>0</v>
      </c>
      <c r="P152" s="37"/>
      <c r="Q152" s="37">
        <f t="shared" si="81"/>
        <v>0</v>
      </c>
      <c r="R152" s="37">
        <f t="shared" si="82"/>
        <v>0</v>
      </c>
      <c r="S152" s="37"/>
      <c r="T152" s="37">
        <f t="shared" si="83"/>
        <v>0</v>
      </c>
      <c r="U152" s="37">
        <f t="shared" si="84"/>
        <v>0</v>
      </c>
      <c r="V152" s="37"/>
      <c r="W152" s="37">
        <f t="shared" si="85"/>
        <v>0</v>
      </c>
      <c r="X152" s="37">
        <f t="shared" si="86"/>
        <v>0</v>
      </c>
      <c r="Y152" s="37"/>
      <c r="Z152" s="37">
        <f t="shared" si="87"/>
        <v>0</v>
      </c>
      <c r="AA152" s="37">
        <f t="shared" si="88"/>
        <v>0</v>
      </c>
      <c r="AB152" s="37"/>
      <c r="AC152" s="37">
        <f t="shared" si="89"/>
        <v>0</v>
      </c>
      <c r="AD152" s="37">
        <f t="shared" si="90"/>
        <v>0</v>
      </c>
      <c r="AE152" s="37"/>
      <c r="AF152" s="37">
        <f t="shared" si="91"/>
        <v>0</v>
      </c>
      <c r="AG152" s="37">
        <f t="shared" si="92"/>
        <v>0</v>
      </c>
      <c r="AH152" s="37"/>
      <c r="AI152" s="37">
        <f t="shared" si="93"/>
        <v>0</v>
      </c>
      <c r="AJ152" s="37">
        <f t="shared" si="94"/>
        <v>0</v>
      </c>
      <c r="AK152" s="37"/>
      <c r="AL152" s="37">
        <f t="shared" si="95"/>
        <v>0</v>
      </c>
      <c r="AM152" s="37">
        <f t="shared" si="96"/>
        <v>0</v>
      </c>
      <c r="AN152" s="37"/>
      <c r="AO152" s="37">
        <f t="shared" si="97"/>
        <v>0</v>
      </c>
      <c r="AP152" s="37">
        <f t="shared" si="98"/>
        <v>0</v>
      </c>
      <c r="AQ152" s="37"/>
      <c r="AR152" s="37">
        <f t="shared" si="99"/>
        <v>0</v>
      </c>
      <c r="AS152" s="37">
        <f t="shared" si="100"/>
        <v>0</v>
      </c>
      <c r="AT152" s="38">
        <f t="shared" si="101"/>
        <v>0</v>
      </c>
      <c r="AU152" s="29">
        <f t="shared" ca="1" si="102"/>
        <v>0</v>
      </c>
      <c r="AV152" s="28">
        <f t="shared" ca="1" si="103"/>
        <v>0</v>
      </c>
      <c r="AW152" s="124">
        <f t="shared" si="75"/>
        <v>10</v>
      </c>
      <c r="AX152" s="28">
        <f t="shared" ca="1" si="76"/>
        <v>382.9</v>
      </c>
      <c r="AY152" s="39">
        <f t="shared" ca="1" si="77"/>
        <v>0</v>
      </c>
      <c r="BA152" s="97">
        <f t="shared" si="78"/>
        <v>0</v>
      </c>
      <c r="BB152" s="98" t="str">
        <f>IF(BA152&lt;&gt;0,"MEDIDO","NÃO MEDIDO")</f>
        <v>NÃO MEDIDO</v>
      </c>
    </row>
    <row r="153" spans="1:54" ht="60" customHeight="1">
      <c r="A153" s="78" t="s">
        <v>108</v>
      </c>
      <c r="B153" s="78"/>
      <c r="C153" s="31" t="s">
        <v>81</v>
      </c>
      <c r="D153" s="32" t="s">
        <v>1246</v>
      </c>
      <c r="E153" s="26" t="s">
        <v>43</v>
      </c>
      <c r="F153" s="33">
        <v>34.5</v>
      </c>
      <c r="G153" s="27"/>
      <c r="H153" s="33">
        <f t="shared" si="105"/>
        <v>34.5</v>
      </c>
      <c r="I153" s="68">
        <v>46.27</v>
      </c>
      <c r="J153" s="34">
        <f t="shared" si="104"/>
        <v>1596.32</v>
      </c>
      <c r="K153" s="35"/>
      <c r="L153" s="36">
        <f t="shared" si="73"/>
        <v>0</v>
      </c>
      <c r="M153" s="37"/>
      <c r="N153" s="37">
        <f t="shared" si="79"/>
        <v>0</v>
      </c>
      <c r="O153" s="37">
        <f t="shared" si="80"/>
        <v>0</v>
      </c>
      <c r="P153" s="37"/>
      <c r="Q153" s="37">
        <f t="shared" si="81"/>
        <v>0</v>
      </c>
      <c r="R153" s="37">
        <f t="shared" si="82"/>
        <v>0</v>
      </c>
      <c r="S153" s="37"/>
      <c r="T153" s="37">
        <f t="shared" si="83"/>
        <v>0</v>
      </c>
      <c r="U153" s="37">
        <f t="shared" si="84"/>
        <v>0</v>
      </c>
      <c r="V153" s="37"/>
      <c r="W153" s="37">
        <f t="shared" si="85"/>
        <v>0</v>
      </c>
      <c r="X153" s="37">
        <f t="shared" si="86"/>
        <v>0</v>
      </c>
      <c r="Y153" s="37"/>
      <c r="Z153" s="37">
        <f t="shared" si="87"/>
        <v>0</v>
      </c>
      <c r="AA153" s="37">
        <f t="shared" si="88"/>
        <v>0</v>
      </c>
      <c r="AB153" s="37"/>
      <c r="AC153" s="37">
        <f t="shared" si="89"/>
        <v>0</v>
      </c>
      <c r="AD153" s="37">
        <f t="shared" si="90"/>
        <v>0</v>
      </c>
      <c r="AE153" s="37"/>
      <c r="AF153" s="37">
        <f t="shared" si="91"/>
        <v>0</v>
      </c>
      <c r="AG153" s="37">
        <f t="shared" si="92"/>
        <v>0</v>
      </c>
      <c r="AH153" s="37"/>
      <c r="AI153" s="37">
        <f t="shared" si="93"/>
        <v>0</v>
      </c>
      <c r="AJ153" s="37">
        <f t="shared" si="94"/>
        <v>0</v>
      </c>
      <c r="AK153" s="37"/>
      <c r="AL153" s="37">
        <f t="shared" si="95"/>
        <v>0</v>
      </c>
      <c r="AM153" s="37">
        <f t="shared" si="96"/>
        <v>0</v>
      </c>
      <c r="AN153" s="37"/>
      <c r="AO153" s="37">
        <f t="shared" si="97"/>
        <v>0</v>
      </c>
      <c r="AP153" s="37">
        <f t="shared" si="98"/>
        <v>0</v>
      </c>
      <c r="AQ153" s="37"/>
      <c r="AR153" s="37">
        <f t="shared" si="99"/>
        <v>0</v>
      </c>
      <c r="AS153" s="37">
        <f t="shared" si="100"/>
        <v>0</v>
      </c>
      <c r="AT153" s="38">
        <f t="shared" si="101"/>
        <v>0</v>
      </c>
      <c r="AU153" s="29">
        <f t="shared" ca="1" si="102"/>
        <v>0</v>
      </c>
      <c r="AV153" s="28">
        <f t="shared" ca="1" si="103"/>
        <v>0</v>
      </c>
      <c r="AW153" s="124">
        <f t="shared" si="75"/>
        <v>34.5</v>
      </c>
      <c r="AX153" s="28">
        <f t="shared" ca="1" si="76"/>
        <v>1596.32</v>
      </c>
      <c r="AY153" s="39">
        <f t="shared" ca="1" si="77"/>
        <v>0</v>
      </c>
      <c r="BA153" s="97">
        <f t="shared" si="78"/>
        <v>0</v>
      </c>
      <c r="BB153" s="98" t="str">
        <f>IF(BA153&lt;&gt;0,"MEDIDO","NÃO MEDIDO")</f>
        <v>NÃO MEDIDO</v>
      </c>
    </row>
    <row r="154" spans="1:54" ht="30" customHeight="1">
      <c r="A154" s="78" t="s">
        <v>109</v>
      </c>
      <c r="B154" s="78"/>
      <c r="C154" s="31">
        <v>40600</v>
      </c>
      <c r="D154" s="32" t="s">
        <v>61</v>
      </c>
      <c r="E154" s="26"/>
      <c r="F154" s="33"/>
      <c r="G154" s="27"/>
      <c r="H154" s="33">
        <f t="shared" si="105"/>
        <v>0</v>
      </c>
      <c r="I154" s="68"/>
      <c r="J154" s="34">
        <f t="shared" si="104"/>
        <v>0</v>
      </c>
      <c r="K154" s="35"/>
      <c r="L154" s="36">
        <f t="shared" si="73"/>
        <v>0</v>
      </c>
      <c r="M154" s="37"/>
      <c r="N154" s="37">
        <f t="shared" si="79"/>
        <v>0</v>
      </c>
      <c r="O154" s="37">
        <f t="shared" si="80"/>
        <v>0</v>
      </c>
      <c r="P154" s="37"/>
      <c r="Q154" s="37">
        <f t="shared" si="81"/>
        <v>0</v>
      </c>
      <c r="R154" s="37">
        <f t="shared" si="82"/>
        <v>0</v>
      </c>
      <c r="S154" s="37"/>
      <c r="T154" s="37">
        <f t="shared" si="83"/>
        <v>0</v>
      </c>
      <c r="U154" s="37">
        <f t="shared" si="84"/>
        <v>0</v>
      </c>
      <c r="V154" s="37"/>
      <c r="W154" s="37">
        <f t="shared" si="85"/>
        <v>0</v>
      </c>
      <c r="X154" s="37">
        <f t="shared" si="86"/>
        <v>0</v>
      </c>
      <c r="Y154" s="37"/>
      <c r="Z154" s="37">
        <f t="shared" si="87"/>
        <v>0</v>
      </c>
      <c r="AA154" s="37">
        <f t="shared" si="88"/>
        <v>0</v>
      </c>
      <c r="AB154" s="37"/>
      <c r="AC154" s="37">
        <f t="shared" si="89"/>
        <v>0</v>
      </c>
      <c r="AD154" s="37">
        <f t="shared" si="90"/>
        <v>0</v>
      </c>
      <c r="AE154" s="37"/>
      <c r="AF154" s="37">
        <f t="shared" si="91"/>
        <v>0</v>
      </c>
      <c r="AG154" s="37">
        <f t="shared" si="92"/>
        <v>0</v>
      </c>
      <c r="AH154" s="37"/>
      <c r="AI154" s="37">
        <f t="shared" si="93"/>
        <v>0</v>
      </c>
      <c r="AJ154" s="37">
        <f t="shared" si="94"/>
        <v>0</v>
      </c>
      <c r="AK154" s="37"/>
      <c r="AL154" s="37">
        <f t="shared" si="95"/>
        <v>0</v>
      </c>
      <c r="AM154" s="37">
        <f t="shared" si="96"/>
        <v>0</v>
      </c>
      <c r="AN154" s="37"/>
      <c r="AO154" s="37">
        <f t="shared" si="97"/>
        <v>0</v>
      </c>
      <c r="AP154" s="37">
        <f t="shared" si="98"/>
        <v>0</v>
      </c>
      <c r="AQ154" s="37"/>
      <c r="AR154" s="37">
        <f t="shared" si="99"/>
        <v>0</v>
      </c>
      <c r="AS154" s="37">
        <f t="shared" si="100"/>
        <v>0</v>
      </c>
      <c r="AT154" s="38">
        <f t="shared" si="101"/>
        <v>0</v>
      </c>
      <c r="AU154" s="29">
        <f t="shared" ca="1" si="102"/>
        <v>0</v>
      </c>
      <c r="AV154" s="28">
        <f t="shared" ca="1" si="103"/>
        <v>0</v>
      </c>
      <c r="AW154" s="124">
        <f t="shared" si="75"/>
        <v>0</v>
      </c>
      <c r="AX154" s="28">
        <f t="shared" ca="1" si="76"/>
        <v>0</v>
      </c>
      <c r="AY154" s="39">
        <f t="shared" ca="1" si="77"/>
        <v>0</v>
      </c>
      <c r="BA154" s="97">
        <f t="shared" si="78"/>
        <v>0</v>
      </c>
      <c r="BB154" s="96" t="str">
        <f>IF(COUNTIF(BB155:BB155,"MEDIDO")&lt;&gt;0,"MEDIDO","NÃO MEDIDO")</f>
        <v>NÃO MEDIDO</v>
      </c>
    </row>
    <row r="155" spans="1:54" ht="30" customHeight="1">
      <c r="A155" s="78" t="s">
        <v>108</v>
      </c>
      <c r="B155" s="78"/>
      <c r="C155" s="31" t="s">
        <v>1247</v>
      </c>
      <c r="D155" s="32" t="s">
        <v>1248</v>
      </c>
      <c r="E155" s="26" t="s">
        <v>35</v>
      </c>
      <c r="F155" s="33">
        <v>4600</v>
      </c>
      <c r="G155" s="27"/>
      <c r="H155" s="33">
        <f t="shared" si="105"/>
        <v>4600</v>
      </c>
      <c r="I155" s="68">
        <v>28.49</v>
      </c>
      <c r="J155" s="34">
        <f t="shared" si="104"/>
        <v>131054</v>
      </c>
      <c r="K155" s="35"/>
      <c r="L155" s="36">
        <f t="shared" ref="L155:L181" si="106">ROUND(H155*K155,2)</f>
        <v>0</v>
      </c>
      <c r="M155" s="37"/>
      <c r="N155" s="37">
        <f t="shared" si="79"/>
        <v>0</v>
      </c>
      <c r="O155" s="37">
        <f t="shared" si="80"/>
        <v>0</v>
      </c>
      <c r="P155" s="37"/>
      <c r="Q155" s="37">
        <f t="shared" si="81"/>
        <v>0</v>
      </c>
      <c r="R155" s="37">
        <f t="shared" si="82"/>
        <v>0</v>
      </c>
      <c r="S155" s="37"/>
      <c r="T155" s="37">
        <f t="shared" si="83"/>
        <v>0</v>
      </c>
      <c r="U155" s="37">
        <f t="shared" si="84"/>
        <v>0</v>
      </c>
      <c r="V155" s="37"/>
      <c r="W155" s="37">
        <f t="shared" si="85"/>
        <v>0</v>
      </c>
      <c r="X155" s="37">
        <f t="shared" si="86"/>
        <v>0</v>
      </c>
      <c r="Y155" s="37"/>
      <c r="Z155" s="37">
        <f t="shared" si="87"/>
        <v>0</v>
      </c>
      <c r="AA155" s="37">
        <f t="shared" si="88"/>
        <v>0</v>
      </c>
      <c r="AB155" s="37"/>
      <c r="AC155" s="37">
        <f t="shared" si="89"/>
        <v>0</v>
      </c>
      <c r="AD155" s="37">
        <f t="shared" si="90"/>
        <v>0</v>
      </c>
      <c r="AE155" s="37"/>
      <c r="AF155" s="37">
        <f t="shared" si="91"/>
        <v>0</v>
      </c>
      <c r="AG155" s="37">
        <f t="shared" si="92"/>
        <v>0</v>
      </c>
      <c r="AH155" s="37"/>
      <c r="AI155" s="37">
        <f t="shared" si="93"/>
        <v>0</v>
      </c>
      <c r="AJ155" s="37">
        <f t="shared" si="94"/>
        <v>0</v>
      </c>
      <c r="AK155" s="37"/>
      <c r="AL155" s="37">
        <f t="shared" si="95"/>
        <v>0</v>
      </c>
      <c r="AM155" s="37">
        <f t="shared" si="96"/>
        <v>0</v>
      </c>
      <c r="AN155" s="37"/>
      <c r="AO155" s="37">
        <f t="shared" si="97"/>
        <v>0</v>
      </c>
      <c r="AP155" s="37">
        <f t="shared" si="98"/>
        <v>0</v>
      </c>
      <c r="AQ155" s="37"/>
      <c r="AR155" s="37">
        <f t="shared" si="99"/>
        <v>0</v>
      </c>
      <c r="AS155" s="37">
        <f t="shared" si="100"/>
        <v>0</v>
      </c>
      <c r="AT155" s="38">
        <f t="shared" si="101"/>
        <v>0</v>
      </c>
      <c r="AU155" s="29">
        <f t="shared" ca="1" si="102"/>
        <v>0</v>
      </c>
      <c r="AV155" s="28">
        <f t="shared" ca="1" si="103"/>
        <v>0</v>
      </c>
      <c r="AW155" s="124">
        <f t="shared" si="75"/>
        <v>4600</v>
      </c>
      <c r="AX155" s="28">
        <f t="shared" ca="1" si="76"/>
        <v>131054</v>
      </c>
      <c r="AY155" s="39">
        <f t="shared" ca="1" si="77"/>
        <v>0</v>
      </c>
      <c r="BA155" s="97">
        <f t="shared" si="78"/>
        <v>0</v>
      </c>
      <c r="BB155" s="98" t="str">
        <f>IF(BA155&lt;&gt;0,"MEDIDO","NÃO MEDIDO")</f>
        <v>NÃO MEDIDO</v>
      </c>
    </row>
    <row r="156" spans="1:54" ht="30" customHeight="1">
      <c r="A156" s="78" t="s">
        <v>109</v>
      </c>
      <c r="B156" s="78"/>
      <c r="C156" s="31">
        <v>40700</v>
      </c>
      <c r="D156" s="32" t="s">
        <v>82</v>
      </c>
      <c r="E156" s="26"/>
      <c r="F156" s="33"/>
      <c r="G156" s="27"/>
      <c r="H156" s="33">
        <f t="shared" si="105"/>
        <v>0</v>
      </c>
      <c r="I156" s="68"/>
      <c r="J156" s="34">
        <f t="shared" si="104"/>
        <v>0</v>
      </c>
      <c r="K156" s="35"/>
      <c r="L156" s="36">
        <f t="shared" si="106"/>
        <v>0</v>
      </c>
      <c r="M156" s="37"/>
      <c r="N156" s="37">
        <f t="shared" si="79"/>
        <v>0</v>
      </c>
      <c r="O156" s="37">
        <f t="shared" si="80"/>
        <v>0</v>
      </c>
      <c r="P156" s="37"/>
      <c r="Q156" s="37">
        <f t="shared" si="81"/>
        <v>0</v>
      </c>
      <c r="R156" s="37">
        <f t="shared" si="82"/>
        <v>0</v>
      </c>
      <c r="S156" s="37"/>
      <c r="T156" s="37">
        <f t="shared" si="83"/>
        <v>0</v>
      </c>
      <c r="U156" s="37">
        <f t="shared" si="84"/>
        <v>0</v>
      </c>
      <c r="V156" s="37"/>
      <c r="W156" s="37">
        <f t="shared" si="85"/>
        <v>0</v>
      </c>
      <c r="X156" s="37">
        <f t="shared" si="86"/>
        <v>0</v>
      </c>
      <c r="Y156" s="37"/>
      <c r="Z156" s="37">
        <f t="shared" si="87"/>
        <v>0</v>
      </c>
      <c r="AA156" s="37">
        <f t="shared" si="88"/>
        <v>0</v>
      </c>
      <c r="AB156" s="37"/>
      <c r="AC156" s="37">
        <f t="shared" si="89"/>
        <v>0</v>
      </c>
      <c r="AD156" s="37">
        <f t="shared" si="90"/>
        <v>0</v>
      </c>
      <c r="AE156" s="37"/>
      <c r="AF156" s="37">
        <f t="shared" si="91"/>
        <v>0</v>
      </c>
      <c r="AG156" s="37">
        <f t="shared" si="92"/>
        <v>0</v>
      </c>
      <c r="AH156" s="37"/>
      <c r="AI156" s="37">
        <f t="shared" si="93"/>
        <v>0</v>
      </c>
      <c r="AJ156" s="37">
        <f t="shared" si="94"/>
        <v>0</v>
      </c>
      <c r="AK156" s="37"/>
      <c r="AL156" s="37">
        <f t="shared" si="95"/>
        <v>0</v>
      </c>
      <c r="AM156" s="37">
        <f t="shared" si="96"/>
        <v>0</v>
      </c>
      <c r="AN156" s="37"/>
      <c r="AO156" s="37">
        <f t="shared" si="97"/>
        <v>0</v>
      </c>
      <c r="AP156" s="37">
        <f t="shared" si="98"/>
        <v>0</v>
      </c>
      <c r="AQ156" s="37"/>
      <c r="AR156" s="37">
        <f t="shared" si="99"/>
        <v>0</v>
      </c>
      <c r="AS156" s="37">
        <f t="shared" si="100"/>
        <v>0</v>
      </c>
      <c r="AT156" s="38">
        <f t="shared" si="101"/>
        <v>0</v>
      </c>
      <c r="AU156" s="29">
        <f t="shared" ca="1" si="102"/>
        <v>0</v>
      </c>
      <c r="AV156" s="28">
        <f t="shared" ca="1" si="103"/>
        <v>0</v>
      </c>
      <c r="AW156" s="124">
        <f t="shared" si="75"/>
        <v>0</v>
      </c>
      <c r="AX156" s="28">
        <f t="shared" ca="1" si="76"/>
        <v>0</v>
      </c>
      <c r="AY156" s="39">
        <f t="shared" ca="1" si="77"/>
        <v>0</v>
      </c>
      <c r="BA156" s="97">
        <f t="shared" si="78"/>
        <v>0</v>
      </c>
      <c r="BB156" s="96" t="str">
        <f>IF(COUNTIF(BB157:BB190,"MEDIDO")&lt;&gt;0,"MEDIDO","NÃO MEDIDO")</f>
        <v>NÃO MEDIDO</v>
      </c>
    </row>
    <row r="157" spans="1:54" ht="60" customHeight="1">
      <c r="A157" s="78" t="s">
        <v>108</v>
      </c>
      <c r="B157" s="78"/>
      <c r="C157" s="31" t="s">
        <v>1249</v>
      </c>
      <c r="D157" s="32" t="s">
        <v>1250</v>
      </c>
      <c r="E157" s="26" t="s">
        <v>1251</v>
      </c>
      <c r="F157" s="33">
        <v>3</v>
      </c>
      <c r="G157" s="27"/>
      <c r="H157" s="33">
        <f t="shared" si="105"/>
        <v>3</v>
      </c>
      <c r="I157" s="68">
        <v>5457.48</v>
      </c>
      <c r="J157" s="34">
        <f t="shared" si="104"/>
        <v>16372.44</v>
      </c>
      <c r="K157" s="35"/>
      <c r="L157" s="36">
        <f t="shared" si="106"/>
        <v>0</v>
      </c>
      <c r="M157" s="37"/>
      <c r="N157" s="37">
        <f t="shared" si="79"/>
        <v>0</v>
      </c>
      <c r="O157" s="37">
        <f t="shared" si="80"/>
        <v>0</v>
      </c>
      <c r="P157" s="37"/>
      <c r="Q157" s="37">
        <f t="shared" si="81"/>
        <v>0</v>
      </c>
      <c r="R157" s="37">
        <f t="shared" si="82"/>
        <v>0</v>
      </c>
      <c r="S157" s="37"/>
      <c r="T157" s="37">
        <f t="shared" si="83"/>
        <v>0</v>
      </c>
      <c r="U157" s="37">
        <f t="shared" si="84"/>
        <v>0</v>
      </c>
      <c r="V157" s="37"/>
      <c r="W157" s="37">
        <f t="shared" si="85"/>
        <v>0</v>
      </c>
      <c r="X157" s="37">
        <f t="shared" si="86"/>
        <v>0</v>
      </c>
      <c r="Y157" s="37"/>
      <c r="Z157" s="37">
        <f t="shared" si="87"/>
        <v>0</v>
      </c>
      <c r="AA157" s="37">
        <f t="shared" si="88"/>
        <v>0</v>
      </c>
      <c r="AB157" s="37"/>
      <c r="AC157" s="37">
        <f t="shared" si="89"/>
        <v>0</v>
      </c>
      <c r="AD157" s="37">
        <f t="shared" si="90"/>
        <v>0</v>
      </c>
      <c r="AE157" s="37"/>
      <c r="AF157" s="37">
        <f t="shared" si="91"/>
        <v>0</v>
      </c>
      <c r="AG157" s="37">
        <f t="shared" si="92"/>
        <v>0</v>
      </c>
      <c r="AH157" s="37"/>
      <c r="AI157" s="37">
        <f t="shared" si="93"/>
        <v>0</v>
      </c>
      <c r="AJ157" s="37">
        <f t="shared" si="94"/>
        <v>0</v>
      </c>
      <c r="AK157" s="37"/>
      <c r="AL157" s="37">
        <f t="shared" si="95"/>
        <v>0</v>
      </c>
      <c r="AM157" s="37">
        <f t="shared" si="96"/>
        <v>0</v>
      </c>
      <c r="AN157" s="37"/>
      <c r="AO157" s="37">
        <f t="shared" si="97"/>
        <v>0</v>
      </c>
      <c r="AP157" s="37">
        <f t="shared" si="98"/>
        <v>0</v>
      </c>
      <c r="AQ157" s="37"/>
      <c r="AR157" s="37">
        <f t="shared" si="99"/>
        <v>0</v>
      </c>
      <c r="AS157" s="37">
        <f t="shared" si="100"/>
        <v>0</v>
      </c>
      <c r="AT157" s="38">
        <f t="shared" si="101"/>
        <v>0</v>
      </c>
      <c r="AU157" s="29">
        <f t="shared" ca="1" si="102"/>
        <v>0</v>
      </c>
      <c r="AV157" s="28">
        <f t="shared" ca="1" si="103"/>
        <v>0</v>
      </c>
      <c r="AW157" s="124">
        <f t="shared" si="75"/>
        <v>3</v>
      </c>
      <c r="AX157" s="28">
        <f t="shared" ca="1" si="76"/>
        <v>16372.44</v>
      </c>
      <c r="AY157" s="39">
        <f t="shared" ca="1" si="77"/>
        <v>0</v>
      </c>
      <c r="BA157" s="97">
        <f t="shared" si="78"/>
        <v>0</v>
      </c>
      <c r="BB157" s="98" t="str">
        <f t="shared" ref="BB157:BB190" si="107">IF(BA157&lt;&gt;0,"MEDIDO","NÃO MEDIDO")</f>
        <v>NÃO MEDIDO</v>
      </c>
    </row>
    <row r="158" spans="1:54" ht="60" customHeight="1">
      <c r="A158" s="78" t="s">
        <v>108</v>
      </c>
      <c r="B158" s="78"/>
      <c r="C158" s="31" t="s">
        <v>1252</v>
      </c>
      <c r="D158" s="32" t="s">
        <v>1253</v>
      </c>
      <c r="E158" s="26" t="s">
        <v>35</v>
      </c>
      <c r="F158" s="33">
        <v>260</v>
      </c>
      <c r="G158" s="27"/>
      <c r="H158" s="33">
        <f t="shared" si="105"/>
        <v>260</v>
      </c>
      <c r="I158" s="68">
        <v>11.09</v>
      </c>
      <c r="J158" s="34">
        <f t="shared" si="104"/>
        <v>2883.4</v>
      </c>
      <c r="K158" s="35"/>
      <c r="L158" s="36">
        <f t="shared" si="106"/>
        <v>0</v>
      </c>
      <c r="M158" s="37"/>
      <c r="N158" s="37">
        <f t="shared" si="79"/>
        <v>0</v>
      </c>
      <c r="O158" s="37">
        <f t="shared" si="80"/>
        <v>0</v>
      </c>
      <c r="P158" s="37"/>
      <c r="Q158" s="37">
        <f t="shared" si="81"/>
        <v>0</v>
      </c>
      <c r="R158" s="37">
        <f t="shared" si="82"/>
        <v>0</v>
      </c>
      <c r="S158" s="37"/>
      <c r="T158" s="37">
        <f t="shared" si="83"/>
        <v>0</v>
      </c>
      <c r="U158" s="37">
        <f t="shared" si="84"/>
        <v>0</v>
      </c>
      <c r="V158" s="37"/>
      <c r="W158" s="37">
        <f t="shared" si="85"/>
        <v>0</v>
      </c>
      <c r="X158" s="37">
        <f t="shared" si="86"/>
        <v>0</v>
      </c>
      <c r="Y158" s="37"/>
      <c r="Z158" s="37">
        <f t="shared" si="87"/>
        <v>0</v>
      </c>
      <c r="AA158" s="37">
        <f t="shared" si="88"/>
        <v>0</v>
      </c>
      <c r="AB158" s="37"/>
      <c r="AC158" s="37">
        <f t="shared" si="89"/>
        <v>0</v>
      </c>
      <c r="AD158" s="37">
        <f t="shared" si="90"/>
        <v>0</v>
      </c>
      <c r="AE158" s="37"/>
      <c r="AF158" s="37">
        <f t="shared" si="91"/>
        <v>0</v>
      </c>
      <c r="AG158" s="37">
        <f t="shared" si="92"/>
        <v>0</v>
      </c>
      <c r="AH158" s="37"/>
      <c r="AI158" s="37">
        <f t="shared" si="93"/>
        <v>0</v>
      </c>
      <c r="AJ158" s="37">
        <f t="shared" si="94"/>
        <v>0</v>
      </c>
      <c r="AK158" s="37"/>
      <c r="AL158" s="37">
        <f t="shared" si="95"/>
        <v>0</v>
      </c>
      <c r="AM158" s="37">
        <f t="shared" si="96"/>
        <v>0</v>
      </c>
      <c r="AN158" s="37"/>
      <c r="AO158" s="37">
        <f t="shared" si="97"/>
        <v>0</v>
      </c>
      <c r="AP158" s="37">
        <f t="shared" si="98"/>
        <v>0</v>
      </c>
      <c r="AQ158" s="37"/>
      <c r="AR158" s="37">
        <f t="shared" si="99"/>
        <v>0</v>
      </c>
      <c r="AS158" s="37">
        <f t="shared" si="100"/>
        <v>0</v>
      </c>
      <c r="AT158" s="38">
        <f t="shared" si="101"/>
        <v>0</v>
      </c>
      <c r="AU158" s="29">
        <f t="shared" ca="1" si="102"/>
        <v>0</v>
      </c>
      <c r="AV158" s="28">
        <f t="shared" ca="1" si="103"/>
        <v>0</v>
      </c>
      <c r="AW158" s="124">
        <f t="shared" si="75"/>
        <v>260</v>
      </c>
      <c r="AX158" s="28">
        <f t="shared" ca="1" si="76"/>
        <v>2883.4</v>
      </c>
      <c r="AY158" s="39">
        <f t="shared" ca="1" si="77"/>
        <v>0</v>
      </c>
      <c r="BA158" s="97">
        <f t="shared" si="78"/>
        <v>0</v>
      </c>
      <c r="BB158" s="98" t="str">
        <f t="shared" si="107"/>
        <v>NÃO MEDIDO</v>
      </c>
    </row>
    <row r="159" spans="1:54" ht="90" customHeight="1">
      <c r="A159" s="78" t="s">
        <v>108</v>
      </c>
      <c r="B159" s="78"/>
      <c r="C159" s="31" t="s">
        <v>1254</v>
      </c>
      <c r="D159" s="32" t="s">
        <v>1255</v>
      </c>
      <c r="E159" s="26" t="s">
        <v>1251</v>
      </c>
      <c r="F159" s="33">
        <v>6</v>
      </c>
      <c r="G159" s="27"/>
      <c r="H159" s="33">
        <f t="shared" si="105"/>
        <v>6</v>
      </c>
      <c r="I159" s="68">
        <v>1873.16</v>
      </c>
      <c r="J159" s="34">
        <f t="shared" si="104"/>
        <v>11238.96</v>
      </c>
      <c r="K159" s="35"/>
      <c r="L159" s="36">
        <f t="shared" si="106"/>
        <v>0</v>
      </c>
      <c r="M159" s="37"/>
      <c r="N159" s="37">
        <f t="shared" si="79"/>
        <v>0</v>
      </c>
      <c r="O159" s="37">
        <f t="shared" si="80"/>
        <v>0</v>
      </c>
      <c r="P159" s="37"/>
      <c r="Q159" s="37">
        <f t="shared" si="81"/>
        <v>0</v>
      </c>
      <c r="R159" s="37">
        <f t="shared" si="82"/>
        <v>0</v>
      </c>
      <c r="S159" s="37"/>
      <c r="T159" s="37">
        <f t="shared" si="83"/>
        <v>0</v>
      </c>
      <c r="U159" s="37">
        <f t="shared" si="84"/>
        <v>0</v>
      </c>
      <c r="V159" s="37"/>
      <c r="W159" s="37">
        <f t="shared" si="85"/>
        <v>0</v>
      </c>
      <c r="X159" s="37">
        <f t="shared" si="86"/>
        <v>0</v>
      </c>
      <c r="Y159" s="37"/>
      <c r="Z159" s="37">
        <f t="shared" si="87"/>
        <v>0</v>
      </c>
      <c r="AA159" s="37">
        <f t="shared" si="88"/>
        <v>0</v>
      </c>
      <c r="AB159" s="37"/>
      <c r="AC159" s="37">
        <f t="shared" si="89"/>
        <v>0</v>
      </c>
      <c r="AD159" s="37">
        <f t="shared" si="90"/>
        <v>0</v>
      </c>
      <c r="AE159" s="37"/>
      <c r="AF159" s="37">
        <f t="shared" si="91"/>
        <v>0</v>
      </c>
      <c r="AG159" s="37">
        <f t="shared" si="92"/>
        <v>0</v>
      </c>
      <c r="AH159" s="37"/>
      <c r="AI159" s="37">
        <f t="shared" si="93"/>
        <v>0</v>
      </c>
      <c r="AJ159" s="37">
        <f t="shared" si="94"/>
        <v>0</v>
      </c>
      <c r="AK159" s="37"/>
      <c r="AL159" s="37">
        <f t="shared" si="95"/>
        <v>0</v>
      </c>
      <c r="AM159" s="37">
        <f t="shared" si="96"/>
        <v>0</v>
      </c>
      <c r="AN159" s="37"/>
      <c r="AO159" s="37">
        <f t="shared" si="97"/>
        <v>0</v>
      </c>
      <c r="AP159" s="37">
        <f t="shared" si="98"/>
        <v>0</v>
      </c>
      <c r="AQ159" s="37"/>
      <c r="AR159" s="37">
        <f t="shared" si="99"/>
        <v>0</v>
      </c>
      <c r="AS159" s="37">
        <f t="shared" si="100"/>
        <v>0</v>
      </c>
      <c r="AT159" s="38">
        <f t="shared" si="101"/>
        <v>0</v>
      </c>
      <c r="AU159" s="29">
        <f t="shared" ca="1" si="102"/>
        <v>0</v>
      </c>
      <c r="AV159" s="28">
        <f t="shared" ca="1" si="103"/>
        <v>0</v>
      </c>
      <c r="AW159" s="124">
        <f t="shared" si="75"/>
        <v>6</v>
      </c>
      <c r="AX159" s="28">
        <f t="shared" ca="1" si="76"/>
        <v>11238.96</v>
      </c>
      <c r="AY159" s="39">
        <f t="shared" ca="1" si="77"/>
        <v>0</v>
      </c>
      <c r="BA159" s="97">
        <f t="shared" si="78"/>
        <v>0</v>
      </c>
      <c r="BB159" s="98" t="str">
        <f t="shared" si="107"/>
        <v>NÃO MEDIDO</v>
      </c>
    </row>
    <row r="160" spans="1:54" ht="90" customHeight="1">
      <c r="A160" s="78" t="s">
        <v>108</v>
      </c>
      <c r="B160" s="78"/>
      <c r="C160" s="31" t="s">
        <v>1256</v>
      </c>
      <c r="D160" s="32" t="s">
        <v>1257</v>
      </c>
      <c r="E160" s="26" t="s">
        <v>1251</v>
      </c>
      <c r="F160" s="33">
        <v>4</v>
      </c>
      <c r="G160" s="27"/>
      <c r="H160" s="33">
        <f t="shared" si="105"/>
        <v>4</v>
      </c>
      <c r="I160" s="68">
        <v>3303.42</v>
      </c>
      <c r="J160" s="34">
        <f t="shared" si="104"/>
        <v>13213.68</v>
      </c>
      <c r="K160" s="35"/>
      <c r="L160" s="36">
        <f t="shared" si="106"/>
        <v>0</v>
      </c>
      <c r="M160" s="37"/>
      <c r="N160" s="37">
        <f t="shared" si="79"/>
        <v>0</v>
      </c>
      <c r="O160" s="37">
        <f t="shared" si="80"/>
        <v>0</v>
      </c>
      <c r="P160" s="37"/>
      <c r="Q160" s="37">
        <f t="shared" si="81"/>
        <v>0</v>
      </c>
      <c r="R160" s="37">
        <f t="shared" si="82"/>
        <v>0</v>
      </c>
      <c r="S160" s="37"/>
      <c r="T160" s="37">
        <f t="shared" si="83"/>
        <v>0</v>
      </c>
      <c r="U160" s="37">
        <f t="shared" si="84"/>
        <v>0</v>
      </c>
      <c r="V160" s="37"/>
      <c r="W160" s="37">
        <f t="shared" si="85"/>
        <v>0</v>
      </c>
      <c r="X160" s="37">
        <f t="shared" si="86"/>
        <v>0</v>
      </c>
      <c r="Y160" s="37"/>
      <c r="Z160" s="37">
        <f t="shared" si="87"/>
        <v>0</v>
      </c>
      <c r="AA160" s="37">
        <f t="shared" si="88"/>
        <v>0</v>
      </c>
      <c r="AB160" s="37"/>
      <c r="AC160" s="37">
        <f t="shared" si="89"/>
        <v>0</v>
      </c>
      <c r="AD160" s="37">
        <f t="shared" si="90"/>
        <v>0</v>
      </c>
      <c r="AE160" s="37"/>
      <c r="AF160" s="37">
        <f t="shared" si="91"/>
        <v>0</v>
      </c>
      <c r="AG160" s="37">
        <f t="shared" si="92"/>
        <v>0</v>
      </c>
      <c r="AH160" s="37"/>
      <c r="AI160" s="37">
        <f t="shared" si="93"/>
        <v>0</v>
      </c>
      <c r="AJ160" s="37">
        <f t="shared" si="94"/>
        <v>0</v>
      </c>
      <c r="AK160" s="37"/>
      <c r="AL160" s="37">
        <f t="shared" si="95"/>
        <v>0</v>
      </c>
      <c r="AM160" s="37">
        <f t="shared" si="96"/>
        <v>0</v>
      </c>
      <c r="AN160" s="37"/>
      <c r="AO160" s="37">
        <f t="shared" si="97"/>
        <v>0</v>
      </c>
      <c r="AP160" s="37">
        <f t="shared" si="98"/>
        <v>0</v>
      </c>
      <c r="AQ160" s="37"/>
      <c r="AR160" s="37">
        <f t="shared" si="99"/>
        <v>0</v>
      </c>
      <c r="AS160" s="37">
        <f t="shared" si="100"/>
        <v>0</v>
      </c>
      <c r="AT160" s="38">
        <f t="shared" si="101"/>
        <v>0</v>
      </c>
      <c r="AU160" s="29">
        <f t="shared" ca="1" si="102"/>
        <v>0</v>
      </c>
      <c r="AV160" s="28">
        <f t="shared" ca="1" si="103"/>
        <v>0</v>
      </c>
      <c r="AW160" s="124">
        <f t="shared" si="75"/>
        <v>4</v>
      </c>
      <c r="AX160" s="28">
        <f t="shared" ca="1" si="76"/>
        <v>13213.68</v>
      </c>
      <c r="AY160" s="39">
        <f t="shared" ca="1" si="77"/>
        <v>0</v>
      </c>
      <c r="BA160" s="97">
        <f t="shared" si="78"/>
        <v>0</v>
      </c>
      <c r="BB160" s="98" t="str">
        <f t="shared" si="107"/>
        <v>NÃO MEDIDO</v>
      </c>
    </row>
    <row r="161" spans="1:54" ht="60" customHeight="1">
      <c r="A161" s="78" t="s">
        <v>108</v>
      </c>
      <c r="B161" s="78"/>
      <c r="C161" s="31" t="s">
        <v>1258</v>
      </c>
      <c r="D161" s="32" t="s">
        <v>1259</v>
      </c>
      <c r="E161" s="26" t="s">
        <v>1251</v>
      </c>
      <c r="F161" s="33">
        <v>3</v>
      </c>
      <c r="G161" s="27"/>
      <c r="H161" s="33">
        <f t="shared" si="105"/>
        <v>3</v>
      </c>
      <c r="I161" s="68">
        <v>14768.45</v>
      </c>
      <c r="J161" s="34">
        <f t="shared" si="104"/>
        <v>44305.35</v>
      </c>
      <c r="K161" s="35"/>
      <c r="L161" s="36">
        <f t="shared" si="106"/>
        <v>0</v>
      </c>
      <c r="M161" s="37"/>
      <c r="N161" s="37">
        <f t="shared" si="79"/>
        <v>0</v>
      </c>
      <c r="O161" s="37">
        <f t="shared" si="80"/>
        <v>0</v>
      </c>
      <c r="P161" s="37"/>
      <c r="Q161" s="37">
        <f t="shared" si="81"/>
        <v>0</v>
      </c>
      <c r="R161" s="37">
        <f t="shared" si="82"/>
        <v>0</v>
      </c>
      <c r="S161" s="37"/>
      <c r="T161" s="37">
        <f t="shared" si="83"/>
        <v>0</v>
      </c>
      <c r="U161" s="37">
        <f t="shared" si="84"/>
        <v>0</v>
      </c>
      <c r="V161" s="37"/>
      <c r="W161" s="37">
        <f t="shared" si="85"/>
        <v>0</v>
      </c>
      <c r="X161" s="37">
        <f t="shared" si="86"/>
        <v>0</v>
      </c>
      <c r="Y161" s="37"/>
      <c r="Z161" s="37">
        <f t="shared" si="87"/>
        <v>0</v>
      </c>
      <c r="AA161" s="37">
        <f t="shared" si="88"/>
        <v>0</v>
      </c>
      <c r="AB161" s="37"/>
      <c r="AC161" s="37">
        <f t="shared" si="89"/>
        <v>0</v>
      </c>
      <c r="AD161" s="37">
        <f t="shared" si="90"/>
        <v>0</v>
      </c>
      <c r="AE161" s="37"/>
      <c r="AF161" s="37">
        <f t="shared" si="91"/>
        <v>0</v>
      </c>
      <c r="AG161" s="37">
        <f t="shared" si="92"/>
        <v>0</v>
      </c>
      <c r="AH161" s="37"/>
      <c r="AI161" s="37">
        <f t="shared" si="93"/>
        <v>0</v>
      </c>
      <c r="AJ161" s="37">
        <f t="shared" si="94"/>
        <v>0</v>
      </c>
      <c r="AK161" s="37"/>
      <c r="AL161" s="37">
        <f t="shared" si="95"/>
        <v>0</v>
      </c>
      <c r="AM161" s="37">
        <f t="shared" si="96"/>
        <v>0</v>
      </c>
      <c r="AN161" s="37"/>
      <c r="AO161" s="37">
        <f t="shared" si="97"/>
        <v>0</v>
      </c>
      <c r="AP161" s="37">
        <f t="shared" si="98"/>
        <v>0</v>
      </c>
      <c r="AQ161" s="37"/>
      <c r="AR161" s="37">
        <f t="shared" si="99"/>
        <v>0</v>
      </c>
      <c r="AS161" s="37">
        <f t="shared" si="100"/>
        <v>0</v>
      </c>
      <c r="AT161" s="38">
        <f t="shared" si="101"/>
        <v>0</v>
      </c>
      <c r="AU161" s="29">
        <f t="shared" ca="1" si="102"/>
        <v>0</v>
      </c>
      <c r="AV161" s="28">
        <f t="shared" ca="1" si="103"/>
        <v>0</v>
      </c>
      <c r="AW161" s="124">
        <f t="shared" si="75"/>
        <v>3</v>
      </c>
      <c r="AX161" s="28">
        <f t="shared" ca="1" si="76"/>
        <v>44305.35</v>
      </c>
      <c r="AY161" s="39">
        <f t="shared" ca="1" si="77"/>
        <v>0</v>
      </c>
      <c r="BA161" s="97">
        <f t="shared" si="78"/>
        <v>0</v>
      </c>
      <c r="BB161" s="98" t="str">
        <f t="shared" si="107"/>
        <v>NÃO MEDIDO</v>
      </c>
    </row>
    <row r="162" spans="1:54" ht="90" customHeight="1">
      <c r="A162" s="78" t="s">
        <v>108</v>
      </c>
      <c r="B162" s="78"/>
      <c r="C162" s="31" t="s">
        <v>1260</v>
      </c>
      <c r="D162" s="32" t="s">
        <v>1261</v>
      </c>
      <c r="E162" s="26" t="s">
        <v>1251</v>
      </c>
      <c r="F162" s="33">
        <v>4</v>
      </c>
      <c r="G162" s="27"/>
      <c r="H162" s="33">
        <f t="shared" si="105"/>
        <v>4</v>
      </c>
      <c r="I162" s="68">
        <v>2054.48</v>
      </c>
      <c r="J162" s="34">
        <f t="shared" si="104"/>
        <v>8217.92</v>
      </c>
      <c r="K162" s="35"/>
      <c r="L162" s="36">
        <f t="shared" si="106"/>
        <v>0</v>
      </c>
      <c r="M162" s="37"/>
      <c r="N162" s="37">
        <f t="shared" si="79"/>
        <v>0</v>
      </c>
      <c r="O162" s="37">
        <f t="shared" si="80"/>
        <v>0</v>
      </c>
      <c r="P162" s="37"/>
      <c r="Q162" s="37">
        <f t="shared" si="81"/>
        <v>0</v>
      </c>
      <c r="R162" s="37">
        <f t="shared" si="82"/>
        <v>0</v>
      </c>
      <c r="S162" s="37"/>
      <c r="T162" s="37">
        <f t="shared" si="83"/>
        <v>0</v>
      </c>
      <c r="U162" s="37">
        <f t="shared" si="84"/>
        <v>0</v>
      </c>
      <c r="V162" s="37"/>
      <c r="W162" s="37">
        <f t="shared" si="85"/>
        <v>0</v>
      </c>
      <c r="X162" s="37">
        <f t="shared" si="86"/>
        <v>0</v>
      </c>
      <c r="Y162" s="37"/>
      <c r="Z162" s="37">
        <f t="shared" si="87"/>
        <v>0</v>
      </c>
      <c r="AA162" s="37">
        <f t="shared" si="88"/>
        <v>0</v>
      </c>
      <c r="AB162" s="37"/>
      <c r="AC162" s="37">
        <f t="shared" si="89"/>
        <v>0</v>
      </c>
      <c r="AD162" s="37">
        <f t="shared" si="90"/>
        <v>0</v>
      </c>
      <c r="AE162" s="37"/>
      <c r="AF162" s="37">
        <f t="shared" si="91"/>
        <v>0</v>
      </c>
      <c r="AG162" s="37">
        <f t="shared" si="92"/>
        <v>0</v>
      </c>
      <c r="AH162" s="37"/>
      <c r="AI162" s="37">
        <f t="shared" si="93"/>
        <v>0</v>
      </c>
      <c r="AJ162" s="37">
        <f t="shared" si="94"/>
        <v>0</v>
      </c>
      <c r="AK162" s="37"/>
      <c r="AL162" s="37">
        <f t="shared" si="95"/>
        <v>0</v>
      </c>
      <c r="AM162" s="37">
        <f t="shared" si="96"/>
        <v>0</v>
      </c>
      <c r="AN162" s="37"/>
      <c r="AO162" s="37">
        <f t="shared" si="97"/>
        <v>0</v>
      </c>
      <c r="AP162" s="37">
        <f t="shared" si="98"/>
        <v>0</v>
      </c>
      <c r="AQ162" s="37"/>
      <c r="AR162" s="37">
        <f t="shared" si="99"/>
        <v>0</v>
      </c>
      <c r="AS162" s="37">
        <f t="shared" si="100"/>
        <v>0</v>
      </c>
      <c r="AT162" s="38">
        <f t="shared" si="101"/>
        <v>0</v>
      </c>
      <c r="AU162" s="29">
        <f t="shared" ca="1" si="102"/>
        <v>0</v>
      </c>
      <c r="AV162" s="28">
        <f t="shared" ca="1" si="103"/>
        <v>0</v>
      </c>
      <c r="AW162" s="124">
        <f t="shared" si="75"/>
        <v>4</v>
      </c>
      <c r="AX162" s="28">
        <f t="shared" ca="1" si="76"/>
        <v>8217.92</v>
      </c>
      <c r="AY162" s="39">
        <f t="shared" ca="1" si="77"/>
        <v>0</v>
      </c>
      <c r="BA162" s="97">
        <f t="shared" si="78"/>
        <v>0</v>
      </c>
      <c r="BB162" s="98" t="str">
        <f t="shared" si="107"/>
        <v>NÃO MEDIDO</v>
      </c>
    </row>
    <row r="163" spans="1:54" ht="60" customHeight="1">
      <c r="A163" s="78" t="s">
        <v>108</v>
      </c>
      <c r="B163" s="78"/>
      <c r="C163" s="31" t="s">
        <v>298</v>
      </c>
      <c r="D163" s="32" t="s">
        <v>1262</v>
      </c>
      <c r="E163" s="26" t="s">
        <v>35</v>
      </c>
      <c r="F163" s="33">
        <v>96</v>
      </c>
      <c r="G163" s="27"/>
      <c r="H163" s="33">
        <f t="shared" si="105"/>
        <v>96</v>
      </c>
      <c r="I163" s="68">
        <v>6.39</v>
      </c>
      <c r="J163" s="34">
        <f t="shared" si="104"/>
        <v>613.44000000000005</v>
      </c>
      <c r="K163" s="35"/>
      <c r="L163" s="36">
        <f t="shared" si="106"/>
        <v>0</v>
      </c>
      <c r="M163" s="37"/>
      <c r="N163" s="37">
        <f t="shared" si="79"/>
        <v>0</v>
      </c>
      <c r="O163" s="37">
        <f t="shared" si="80"/>
        <v>0</v>
      </c>
      <c r="P163" s="37"/>
      <c r="Q163" s="37">
        <f t="shared" si="81"/>
        <v>0</v>
      </c>
      <c r="R163" s="37">
        <f t="shared" si="82"/>
        <v>0</v>
      </c>
      <c r="S163" s="37"/>
      <c r="T163" s="37">
        <f t="shared" si="83"/>
        <v>0</v>
      </c>
      <c r="U163" s="37">
        <f t="shared" si="84"/>
        <v>0</v>
      </c>
      <c r="V163" s="37"/>
      <c r="W163" s="37">
        <f t="shared" si="85"/>
        <v>0</v>
      </c>
      <c r="X163" s="37">
        <f t="shared" si="86"/>
        <v>0</v>
      </c>
      <c r="Y163" s="37"/>
      <c r="Z163" s="37">
        <f t="shared" si="87"/>
        <v>0</v>
      </c>
      <c r="AA163" s="37">
        <f t="shared" si="88"/>
        <v>0</v>
      </c>
      <c r="AB163" s="37"/>
      <c r="AC163" s="37">
        <f t="shared" si="89"/>
        <v>0</v>
      </c>
      <c r="AD163" s="37">
        <f t="shared" si="90"/>
        <v>0</v>
      </c>
      <c r="AE163" s="37"/>
      <c r="AF163" s="37">
        <f t="shared" si="91"/>
        <v>0</v>
      </c>
      <c r="AG163" s="37">
        <f t="shared" si="92"/>
        <v>0</v>
      </c>
      <c r="AH163" s="37"/>
      <c r="AI163" s="37">
        <f t="shared" si="93"/>
        <v>0</v>
      </c>
      <c r="AJ163" s="37">
        <f t="shared" si="94"/>
        <v>0</v>
      </c>
      <c r="AK163" s="37"/>
      <c r="AL163" s="37">
        <f t="shared" si="95"/>
        <v>0</v>
      </c>
      <c r="AM163" s="37">
        <f t="shared" si="96"/>
        <v>0</v>
      </c>
      <c r="AN163" s="37"/>
      <c r="AO163" s="37">
        <f t="shared" si="97"/>
        <v>0</v>
      </c>
      <c r="AP163" s="37">
        <f t="shared" si="98"/>
        <v>0</v>
      </c>
      <c r="AQ163" s="37"/>
      <c r="AR163" s="37">
        <f t="shared" si="99"/>
        <v>0</v>
      </c>
      <c r="AS163" s="37">
        <f t="shared" si="100"/>
        <v>0</v>
      </c>
      <c r="AT163" s="38">
        <f t="shared" si="101"/>
        <v>0</v>
      </c>
      <c r="AU163" s="29">
        <f t="shared" ca="1" si="102"/>
        <v>0</v>
      </c>
      <c r="AV163" s="28">
        <f t="shared" ca="1" si="103"/>
        <v>0</v>
      </c>
      <c r="AW163" s="124">
        <f t="shared" si="75"/>
        <v>96</v>
      </c>
      <c r="AX163" s="28">
        <f t="shared" ca="1" si="76"/>
        <v>613.44000000000005</v>
      </c>
      <c r="AY163" s="39">
        <f t="shared" ca="1" si="77"/>
        <v>0</v>
      </c>
      <c r="BA163" s="97">
        <f t="shared" si="78"/>
        <v>0</v>
      </c>
      <c r="BB163" s="98" t="str">
        <f t="shared" si="107"/>
        <v>NÃO MEDIDO</v>
      </c>
    </row>
    <row r="164" spans="1:54" ht="60" customHeight="1">
      <c r="A164" s="78" t="s">
        <v>108</v>
      </c>
      <c r="B164" s="78"/>
      <c r="C164" s="31" t="s">
        <v>1263</v>
      </c>
      <c r="D164" s="32" t="s">
        <v>1264</v>
      </c>
      <c r="E164" s="26" t="s">
        <v>40</v>
      </c>
      <c r="F164" s="33">
        <v>1</v>
      </c>
      <c r="G164" s="27"/>
      <c r="H164" s="33">
        <f t="shared" si="105"/>
        <v>1</v>
      </c>
      <c r="I164" s="68">
        <v>3287.08</v>
      </c>
      <c r="J164" s="34">
        <f t="shared" si="104"/>
        <v>3287.08</v>
      </c>
      <c r="K164" s="35"/>
      <c r="L164" s="36">
        <f t="shared" si="106"/>
        <v>0</v>
      </c>
      <c r="M164" s="37"/>
      <c r="N164" s="37">
        <f t="shared" si="79"/>
        <v>0</v>
      </c>
      <c r="O164" s="37">
        <f t="shared" si="80"/>
        <v>0</v>
      </c>
      <c r="P164" s="37"/>
      <c r="Q164" s="37">
        <f t="shared" si="81"/>
        <v>0</v>
      </c>
      <c r="R164" s="37">
        <f t="shared" si="82"/>
        <v>0</v>
      </c>
      <c r="S164" s="37"/>
      <c r="T164" s="37">
        <f t="shared" si="83"/>
        <v>0</v>
      </c>
      <c r="U164" s="37">
        <f t="shared" si="84"/>
        <v>0</v>
      </c>
      <c r="V164" s="37"/>
      <c r="W164" s="37">
        <f t="shared" si="85"/>
        <v>0</v>
      </c>
      <c r="X164" s="37">
        <f t="shared" si="86"/>
        <v>0</v>
      </c>
      <c r="Y164" s="37"/>
      <c r="Z164" s="37">
        <f t="shared" si="87"/>
        <v>0</v>
      </c>
      <c r="AA164" s="37">
        <f t="shared" si="88"/>
        <v>0</v>
      </c>
      <c r="AB164" s="37"/>
      <c r="AC164" s="37">
        <f t="shared" si="89"/>
        <v>0</v>
      </c>
      <c r="AD164" s="37">
        <f t="shared" si="90"/>
        <v>0</v>
      </c>
      <c r="AE164" s="37"/>
      <c r="AF164" s="37">
        <f t="shared" si="91"/>
        <v>0</v>
      </c>
      <c r="AG164" s="37">
        <f t="shared" si="92"/>
        <v>0</v>
      </c>
      <c r="AH164" s="37"/>
      <c r="AI164" s="37">
        <f t="shared" si="93"/>
        <v>0</v>
      </c>
      <c r="AJ164" s="37">
        <f t="shared" si="94"/>
        <v>0</v>
      </c>
      <c r="AK164" s="37"/>
      <c r="AL164" s="37">
        <f t="shared" si="95"/>
        <v>0</v>
      </c>
      <c r="AM164" s="37">
        <f t="shared" si="96"/>
        <v>0</v>
      </c>
      <c r="AN164" s="37"/>
      <c r="AO164" s="37">
        <f t="shared" si="97"/>
        <v>0</v>
      </c>
      <c r="AP164" s="37">
        <f t="shared" si="98"/>
        <v>0</v>
      </c>
      <c r="AQ164" s="37"/>
      <c r="AR164" s="37">
        <f t="shared" si="99"/>
        <v>0</v>
      </c>
      <c r="AS164" s="37">
        <f t="shared" si="100"/>
        <v>0</v>
      </c>
      <c r="AT164" s="38">
        <f t="shared" si="101"/>
        <v>0</v>
      </c>
      <c r="AU164" s="29">
        <f t="shared" ca="1" si="102"/>
        <v>0</v>
      </c>
      <c r="AV164" s="28">
        <f t="shared" ca="1" si="103"/>
        <v>0</v>
      </c>
      <c r="AW164" s="124">
        <f t="shared" si="75"/>
        <v>1</v>
      </c>
      <c r="AX164" s="28">
        <f t="shared" ca="1" si="76"/>
        <v>3287.08</v>
      </c>
      <c r="AY164" s="39">
        <f t="shared" ca="1" si="77"/>
        <v>0</v>
      </c>
      <c r="BA164" s="97">
        <f t="shared" si="78"/>
        <v>0</v>
      </c>
      <c r="BB164" s="98" t="str">
        <f t="shared" si="107"/>
        <v>NÃO MEDIDO</v>
      </c>
    </row>
    <row r="165" spans="1:54" ht="60" customHeight="1">
      <c r="A165" s="78" t="s">
        <v>108</v>
      </c>
      <c r="B165" s="78"/>
      <c r="C165" s="31" t="s">
        <v>1265</v>
      </c>
      <c r="D165" s="32" t="s">
        <v>1266</v>
      </c>
      <c r="E165" s="26" t="s">
        <v>40</v>
      </c>
      <c r="F165" s="33">
        <v>1</v>
      </c>
      <c r="G165" s="27"/>
      <c r="H165" s="33">
        <f t="shared" si="105"/>
        <v>1</v>
      </c>
      <c r="I165" s="68">
        <v>3058.22</v>
      </c>
      <c r="J165" s="34">
        <f t="shared" si="104"/>
        <v>3058.22</v>
      </c>
      <c r="K165" s="35"/>
      <c r="L165" s="36">
        <f t="shared" si="106"/>
        <v>0</v>
      </c>
      <c r="M165" s="37"/>
      <c r="N165" s="37">
        <f t="shared" si="79"/>
        <v>0</v>
      </c>
      <c r="O165" s="37">
        <f t="shared" si="80"/>
        <v>0</v>
      </c>
      <c r="P165" s="37"/>
      <c r="Q165" s="37">
        <f t="shared" si="81"/>
        <v>0</v>
      </c>
      <c r="R165" s="37">
        <f t="shared" si="82"/>
        <v>0</v>
      </c>
      <c r="S165" s="37"/>
      <c r="T165" s="37">
        <f t="shared" si="83"/>
        <v>0</v>
      </c>
      <c r="U165" s="37">
        <f t="shared" si="84"/>
        <v>0</v>
      </c>
      <c r="V165" s="37"/>
      <c r="W165" s="37">
        <f t="shared" si="85"/>
        <v>0</v>
      </c>
      <c r="X165" s="37">
        <f t="shared" si="86"/>
        <v>0</v>
      </c>
      <c r="Y165" s="37"/>
      <c r="Z165" s="37">
        <f t="shared" si="87"/>
        <v>0</v>
      </c>
      <c r="AA165" s="37">
        <f t="shared" si="88"/>
        <v>0</v>
      </c>
      <c r="AB165" s="37"/>
      <c r="AC165" s="37">
        <f t="shared" si="89"/>
        <v>0</v>
      </c>
      <c r="AD165" s="37">
        <f t="shared" si="90"/>
        <v>0</v>
      </c>
      <c r="AE165" s="37"/>
      <c r="AF165" s="37">
        <f t="shared" si="91"/>
        <v>0</v>
      </c>
      <c r="AG165" s="37">
        <f t="shared" si="92"/>
        <v>0</v>
      </c>
      <c r="AH165" s="37"/>
      <c r="AI165" s="37">
        <f t="shared" si="93"/>
        <v>0</v>
      </c>
      <c r="AJ165" s="37">
        <f t="shared" si="94"/>
        <v>0</v>
      </c>
      <c r="AK165" s="37"/>
      <c r="AL165" s="37">
        <f t="shared" si="95"/>
        <v>0</v>
      </c>
      <c r="AM165" s="37">
        <f t="shared" si="96"/>
        <v>0</v>
      </c>
      <c r="AN165" s="37"/>
      <c r="AO165" s="37">
        <f t="shared" si="97"/>
        <v>0</v>
      </c>
      <c r="AP165" s="37">
        <f t="shared" si="98"/>
        <v>0</v>
      </c>
      <c r="AQ165" s="37"/>
      <c r="AR165" s="37">
        <f t="shared" si="99"/>
        <v>0</v>
      </c>
      <c r="AS165" s="37">
        <f t="shared" si="100"/>
        <v>0</v>
      </c>
      <c r="AT165" s="38">
        <f t="shared" si="101"/>
        <v>0</v>
      </c>
      <c r="AU165" s="29">
        <f t="shared" ca="1" si="102"/>
        <v>0</v>
      </c>
      <c r="AV165" s="28">
        <f t="shared" ca="1" si="103"/>
        <v>0</v>
      </c>
      <c r="AW165" s="124">
        <f t="shared" si="75"/>
        <v>1</v>
      </c>
      <c r="AX165" s="28">
        <f t="shared" ca="1" si="76"/>
        <v>3058.22</v>
      </c>
      <c r="AY165" s="39">
        <f t="shared" ca="1" si="77"/>
        <v>0</v>
      </c>
      <c r="BA165" s="97">
        <f t="shared" si="78"/>
        <v>0</v>
      </c>
      <c r="BB165" s="98" t="str">
        <f t="shared" si="107"/>
        <v>NÃO MEDIDO</v>
      </c>
    </row>
    <row r="166" spans="1:54" ht="60" customHeight="1">
      <c r="A166" s="78" t="s">
        <v>108</v>
      </c>
      <c r="B166" s="78"/>
      <c r="C166" s="31" t="s">
        <v>1267</v>
      </c>
      <c r="D166" s="32" t="s">
        <v>1268</v>
      </c>
      <c r="E166" s="26" t="s">
        <v>40</v>
      </c>
      <c r="F166" s="33">
        <v>1</v>
      </c>
      <c r="G166" s="27"/>
      <c r="H166" s="33">
        <f t="shared" si="105"/>
        <v>1</v>
      </c>
      <c r="I166" s="68">
        <v>15024.74</v>
      </c>
      <c r="J166" s="34">
        <f t="shared" si="104"/>
        <v>15024.74</v>
      </c>
      <c r="K166" s="35"/>
      <c r="L166" s="36">
        <f t="shared" si="106"/>
        <v>0</v>
      </c>
      <c r="M166" s="37"/>
      <c r="N166" s="37">
        <f t="shared" si="79"/>
        <v>0</v>
      </c>
      <c r="O166" s="37">
        <f t="shared" si="80"/>
        <v>0</v>
      </c>
      <c r="P166" s="37"/>
      <c r="Q166" s="37">
        <f t="shared" si="81"/>
        <v>0</v>
      </c>
      <c r="R166" s="37">
        <f t="shared" si="82"/>
        <v>0</v>
      </c>
      <c r="S166" s="37"/>
      <c r="T166" s="37">
        <f t="shared" si="83"/>
        <v>0</v>
      </c>
      <c r="U166" s="37">
        <f t="shared" si="84"/>
        <v>0</v>
      </c>
      <c r="V166" s="37"/>
      <c r="W166" s="37">
        <f t="shared" si="85"/>
        <v>0</v>
      </c>
      <c r="X166" s="37">
        <f t="shared" si="86"/>
        <v>0</v>
      </c>
      <c r="Y166" s="37"/>
      <c r="Z166" s="37">
        <f t="shared" si="87"/>
        <v>0</v>
      </c>
      <c r="AA166" s="37">
        <f t="shared" si="88"/>
        <v>0</v>
      </c>
      <c r="AB166" s="37"/>
      <c r="AC166" s="37">
        <f t="shared" si="89"/>
        <v>0</v>
      </c>
      <c r="AD166" s="37">
        <f t="shared" si="90"/>
        <v>0</v>
      </c>
      <c r="AE166" s="37"/>
      <c r="AF166" s="37">
        <f t="shared" si="91"/>
        <v>0</v>
      </c>
      <c r="AG166" s="37">
        <f t="shared" si="92"/>
        <v>0</v>
      </c>
      <c r="AH166" s="37"/>
      <c r="AI166" s="37">
        <f t="shared" si="93"/>
        <v>0</v>
      </c>
      <c r="AJ166" s="37">
        <f t="shared" si="94"/>
        <v>0</v>
      </c>
      <c r="AK166" s="37"/>
      <c r="AL166" s="37">
        <f t="shared" si="95"/>
        <v>0</v>
      </c>
      <c r="AM166" s="37">
        <f t="shared" si="96"/>
        <v>0</v>
      </c>
      <c r="AN166" s="37"/>
      <c r="AO166" s="37">
        <f t="shared" si="97"/>
        <v>0</v>
      </c>
      <c r="AP166" s="37">
        <f t="shared" si="98"/>
        <v>0</v>
      </c>
      <c r="AQ166" s="37"/>
      <c r="AR166" s="37">
        <f t="shared" si="99"/>
        <v>0</v>
      </c>
      <c r="AS166" s="37">
        <f t="shared" si="100"/>
        <v>0</v>
      </c>
      <c r="AT166" s="38">
        <f t="shared" si="101"/>
        <v>0</v>
      </c>
      <c r="AU166" s="29">
        <f t="shared" ca="1" si="102"/>
        <v>0</v>
      </c>
      <c r="AV166" s="28">
        <f t="shared" ca="1" si="103"/>
        <v>0</v>
      </c>
      <c r="AW166" s="124">
        <f t="shared" si="75"/>
        <v>1</v>
      </c>
      <c r="AX166" s="28">
        <f t="shared" ca="1" si="76"/>
        <v>15024.74</v>
      </c>
      <c r="AY166" s="39">
        <f t="shared" ca="1" si="77"/>
        <v>0</v>
      </c>
      <c r="BA166" s="97">
        <f t="shared" si="78"/>
        <v>0</v>
      </c>
      <c r="BB166" s="98" t="str">
        <f t="shared" si="107"/>
        <v>NÃO MEDIDO</v>
      </c>
    </row>
    <row r="167" spans="1:54" ht="60" customHeight="1">
      <c r="A167" s="78" t="s">
        <v>108</v>
      </c>
      <c r="B167" s="78"/>
      <c r="C167" s="31" t="s">
        <v>1269</v>
      </c>
      <c r="D167" s="32" t="s">
        <v>1270</v>
      </c>
      <c r="E167" s="26" t="s">
        <v>40</v>
      </c>
      <c r="F167" s="33">
        <v>1</v>
      </c>
      <c r="G167" s="27"/>
      <c r="H167" s="33">
        <f t="shared" si="105"/>
        <v>1</v>
      </c>
      <c r="I167" s="68">
        <v>10052.700000000001</v>
      </c>
      <c r="J167" s="34">
        <f t="shared" si="104"/>
        <v>10052.700000000001</v>
      </c>
      <c r="K167" s="35"/>
      <c r="L167" s="36">
        <f t="shared" si="106"/>
        <v>0</v>
      </c>
      <c r="M167" s="37"/>
      <c r="N167" s="37">
        <f t="shared" si="79"/>
        <v>0</v>
      </c>
      <c r="O167" s="37">
        <f t="shared" si="80"/>
        <v>0</v>
      </c>
      <c r="P167" s="37"/>
      <c r="Q167" s="37">
        <f t="shared" si="81"/>
        <v>0</v>
      </c>
      <c r="R167" s="37">
        <f t="shared" si="82"/>
        <v>0</v>
      </c>
      <c r="S167" s="37"/>
      <c r="T167" s="37">
        <f t="shared" si="83"/>
        <v>0</v>
      </c>
      <c r="U167" s="37">
        <f t="shared" si="84"/>
        <v>0</v>
      </c>
      <c r="V167" s="37"/>
      <c r="W167" s="37">
        <f t="shared" si="85"/>
        <v>0</v>
      </c>
      <c r="X167" s="37">
        <f t="shared" si="86"/>
        <v>0</v>
      </c>
      <c r="Y167" s="37"/>
      <c r="Z167" s="37">
        <f t="shared" si="87"/>
        <v>0</v>
      </c>
      <c r="AA167" s="37">
        <f t="shared" si="88"/>
        <v>0</v>
      </c>
      <c r="AB167" s="37"/>
      <c r="AC167" s="37">
        <f t="shared" si="89"/>
        <v>0</v>
      </c>
      <c r="AD167" s="37">
        <f t="shared" si="90"/>
        <v>0</v>
      </c>
      <c r="AE167" s="37"/>
      <c r="AF167" s="37">
        <f t="shared" si="91"/>
        <v>0</v>
      </c>
      <c r="AG167" s="37">
        <f t="shared" si="92"/>
        <v>0</v>
      </c>
      <c r="AH167" s="37"/>
      <c r="AI167" s="37">
        <f t="shared" si="93"/>
        <v>0</v>
      </c>
      <c r="AJ167" s="37">
        <f t="shared" si="94"/>
        <v>0</v>
      </c>
      <c r="AK167" s="37"/>
      <c r="AL167" s="37">
        <f t="shared" si="95"/>
        <v>0</v>
      </c>
      <c r="AM167" s="37">
        <f t="shared" si="96"/>
        <v>0</v>
      </c>
      <c r="AN167" s="37"/>
      <c r="AO167" s="37">
        <f t="shared" si="97"/>
        <v>0</v>
      </c>
      <c r="AP167" s="37">
        <f t="shared" si="98"/>
        <v>0</v>
      </c>
      <c r="AQ167" s="37"/>
      <c r="AR167" s="37">
        <f t="shared" si="99"/>
        <v>0</v>
      </c>
      <c r="AS167" s="37">
        <f t="shared" si="100"/>
        <v>0</v>
      </c>
      <c r="AT167" s="38">
        <f t="shared" si="101"/>
        <v>0</v>
      </c>
      <c r="AU167" s="29">
        <f t="shared" ca="1" si="102"/>
        <v>0</v>
      </c>
      <c r="AV167" s="28">
        <f t="shared" ca="1" si="103"/>
        <v>0</v>
      </c>
      <c r="AW167" s="124">
        <f t="shared" si="75"/>
        <v>1</v>
      </c>
      <c r="AX167" s="28">
        <f t="shared" ca="1" si="76"/>
        <v>10052.700000000001</v>
      </c>
      <c r="AY167" s="39">
        <f t="shared" ca="1" si="77"/>
        <v>0</v>
      </c>
      <c r="BA167" s="97">
        <f t="shared" si="78"/>
        <v>0</v>
      </c>
      <c r="BB167" s="98" t="str">
        <f t="shared" si="107"/>
        <v>NÃO MEDIDO</v>
      </c>
    </row>
    <row r="168" spans="1:54" ht="30" customHeight="1">
      <c r="A168" s="78" t="s">
        <v>108</v>
      </c>
      <c r="B168" s="78"/>
      <c r="C168" s="31" t="s">
        <v>1271</v>
      </c>
      <c r="D168" s="32" t="s">
        <v>1272</v>
      </c>
      <c r="E168" s="26" t="s">
        <v>35</v>
      </c>
      <c r="F168" s="33">
        <v>864</v>
      </c>
      <c r="G168" s="27"/>
      <c r="H168" s="33">
        <f t="shared" si="105"/>
        <v>864</v>
      </c>
      <c r="I168" s="68">
        <v>4.4000000000000004</v>
      </c>
      <c r="J168" s="34">
        <f t="shared" si="104"/>
        <v>3801.6</v>
      </c>
      <c r="K168" s="35"/>
      <c r="L168" s="36">
        <f t="shared" si="106"/>
        <v>0</v>
      </c>
      <c r="M168" s="37"/>
      <c r="N168" s="37">
        <f t="shared" si="79"/>
        <v>0</v>
      </c>
      <c r="O168" s="37">
        <f t="shared" si="80"/>
        <v>0</v>
      </c>
      <c r="P168" s="37"/>
      <c r="Q168" s="37">
        <f t="shared" si="81"/>
        <v>0</v>
      </c>
      <c r="R168" s="37">
        <f t="shared" si="82"/>
        <v>0</v>
      </c>
      <c r="S168" s="37"/>
      <c r="T168" s="37">
        <f t="shared" si="83"/>
        <v>0</v>
      </c>
      <c r="U168" s="37">
        <f t="shared" si="84"/>
        <v>0</v>
      </c>
      <c r="V168" s="37"/>
      <c r="W168" s="37">
        <f t="shared" si="85"/>
        <v>0</v>
      </c>
      <c r="X168" s="37">
        <f t="shared" si="86"/>
        <v>0</v>
      </c>
      <c r="Y168" s="37"/>
      <c r="Z168" s="37">
        <f t="shared" si="87"/>
        <v>0</v>
      </c>
      <c r="AA168" s="37">
        <f t="shared" si="88"/>
        <v>0</v>
      </c>
      <c r="AB168" s="37"/>
      <c r="AC168" s="37">
        <f t="shared" si="89"/>
        <v>0</v>
      </c>
      <c r="AD168" s="37">
        <f t="shared" si="90"/>
        <v>0</v>
      </c>
      <c r="AE168" s="37"/>
      <c r="AF168" s="37">
        <f t="shared" si="91"/>
        <v>0</v>
      </c>
      <c r="AG168" s="37">
        <f t="shared" si="92"/>
        <v>0</v>
      </c>
      <c r="AH168" s="37"/>
      <c r="AI168" s="37">
        <f t="shared" si="93"/>
        <v>0</v>
      </c>
      <c r="AJ168" s="37">
        <f t="shared" si="94"/>
        <v>0</v>
      </c>
      <c r="AK168" s="37"/>
      <c r="AL168" s="37">
        <f t="shared" si="95"/>
        <v>0</v>
      </c>
      <c r="AM168" s="37">
        <f t="shared" si="96"/>
        <v>0</v>
      </c>
      <c r="AN168" s="37"/>
      <c r="AO168" s="37">
        <f t="shared" si="97"/>
        <v>0</v>
      </c>
      <c r="AP168" s="37">
        <f t="shared" si="98"/>
        <v>0</v>
      </c>
      <c r="AQ168" s="37"/>
      <c r="AR168" s="37">
        <f t="shared" si="99"/>
        <v>0</v>
      </c>
      <c r="AS168" s="37">
        <f t="shared" si="100"/>
        <v>0</v>
      </c>
      <c r="AT168" s="38">
        <f t="shared" si="101"/>
        <v>0</v>
      </c>
      <c r="AU168" s="29">
        <f t="shared" ca="1" si="102"/>
        <v>0</v>
      </c>
      <c r="AV168" s="28">
        <f t="shared" ca="1" si="103"/>
        <v>0</v>
      </c>
      <c r="AW168" s="124">
        <f t="shared" si="75"/>
        <v>864</v>
      </c>
      <c r="AX168" s="28">
        <f t="shared" ca="1" si="76"/>
        <v>3801.6</v>
      </c>
      <c r="AY168" s="39">
        <f t="shared" ca="1" si="77"/>
        <v>0</v>
      </c>
      <c r="BA168" s="97">
        <f t="shared" si="78"/>
        <v>0</v>
      </c>
      <c r="BB168" s="98" t="str">
        <f t="shared" si="107"/>
        <v>NÃO MEDIDO</v>
      </c>
    </row>
    <row r="169" spans="1:54" ht="90" customHeight="1">
      <c r="A169" s="78" t="s">
        <v>108</v>
      </c>
      <c r="B169" s="78"/>
      <c r="C169" s="31" t="s">
        <v>1273</v>
      </c>
      <c r="D169" s="32" t="s">
        <v>1274</v>
      </c>
      <c r="E169" s="26" t="s">
        <v>40</v>
      </c>
      <c r="F169" s="33">
        <v>1</v>
      </c>
      <c r="G169" s="27"/>
      <c r="H169" s="33">
        <f t="shared" si="105"/>
        <v>1</v>
      </c>
      <c r="I169" s="68">
        <v>5733.53</v>
      </c>
      <c r="J169" s="34">
        <f t="shared" si="104"/>
        <v>5733.53</v>
      </c>
      <c r="K169" s="35"/>
      <c r="L169" s="36">
        <f t="shared" si="106"/>
        <v>0</v>
      </c>
      <c r="M169" s="37"/>
      <c r="N169" s="37">
        <f t="shared" si="79"/>
        <v>0</v>
      </c>
      <c r="O169" s="37">
        <f t="shared" si="80"/>
        <v>0</v>
      </c>
      <c r="P169" s="37"/>
      <c r="Q169" s="37">
        <f t="shared" si="81"/>
        <v>0</v>
      </c>
      <c r="R169" s="37">
        <f t="shared" si="82"/>
        <v>0</v>
      </c>
      <c r="S169" s="37"/>
      <c r="T169" s="37">
        <f t="shared" si="83"/>
        <v>0</v>
      </c>
      <c r="U169" s="37">
        <f t="shared" si="84"/>
        <v>0</v>
      </c>
      <c r="V169" s="37"/>
      <c r="W169" s="37">
        <f t="shared" si="85"/>
        <v>0</v>
      </c>
      <c r="X169" s="37">
        <f t="shared" si="86"/>
        <v>0</v>
      </c>
      <c r="Y169" s="37"/>
      <c r="Z169" s="37">
        <f t="shared" si="87"/>
        <v>0</v>
      </c>
      <c r="AA169" s="37">
        <f t="shared" si="88"/>
        <v>0</v>
      </c>
      <c r="AB169" s="37"/>
      <c r="AC169" s="37">
        <f t="shared" si="89"/>
        <v>0</v>
      </c>
      <c r="AD169" s="37">
        <f t="shared" si="90"/>
        <v>0</v>
      </c>
      <c r="AE169" s="37"/>
      <c r="AF169" s="37">
        <f t="shared" si="91"/>
        <v>0</v>
      </c>
      <c r="AG169" s="37">
        <f t="shared" si="92"/>
        <v>0</v>
      </c>
      <c r="AH169" s="37"/>
      <c r="AI169" s="37">
        <f t="shared" si="93"/>
        <v>0</v>
      </c>
      <c r="AJ169" s="37">
        <f t="shared" si="94"/>
        <v>0</v>
      </c>
      <c r="AK169" s="37"/>
      <c r="AL169" s="37">
        <f t="shared" si="95"/>
        <v>0</v>
      </c>
      <c r="AM169" s="37">
        <f t="shared" si="96"/>
        <v>0</v>
      </c>
      <c r="AN169" s="37"/>
      <c r="AO169" s="37">
        <f t="shared" si="97"/>
        <v>0</v>
      </c>
      <c r="AP169" s="37">
        <f t="shared" si="98"/>
        <v>0</v>
      </c>
      <c r="AQ169" s="37"/>
      <c r="AR169" s="37">
        <f t="shared" si="99"/>
        <v>0</v>
      </c>
      <c r="AS169" s="37">
        <f t="shared" si="100"/>
        <v>0</v>
      </c>
      <c r="AT169" s="38">
        <f t="shared" si="101"/>
        <v>0</v>
      </c>
      <c r="AU169" s="29">
        <f t="shared" ca="1" si="102"/>
        <v>0</v>
      </c>
      <c r="AV169" s="28">
        <f t="shared" ca="1" si="103"/>
        <v>0</v>
      </c>
      <c r="AW169" s="124">
        <f t="shared" si="75"/>
        <v>1</v>
      </c>
      <c r="AX169" s="28">
        <f t="shared" ca="1" si="76"/>
        <v>5733.53</v>
      </c>
      <c r="AY169" s="39">
        <f t="shared" ca="1" si="77"/>
        <v>0</v>
      </c>
      <c r="BA169" s="97">
        <f t="shared" si="78"/>
        <v>0</v>
      </c>
      <c r="BB169" s="98" t="str">
        <f t="shared" si="107"/>
        <v>NÃO MEDIDO</v>
      </c>
    </row>
    <row r="170" spans="1:54" ht="60" customHeight="1">
      <c r="A170" s="78" t="s">
        <v>108</v>
      </c>
      <c r="B170" s="78"/>
      <c r="C170" s="31" t="s">
        <v>1275</v>
      </c>
      <c r="D170" s="32" t="s">
        <v>1276</v>
      </c>
      <c r="E170" s="26" t="s">
        <v>40</v>
      </c>
      <c r="F170" s="33">
        <v>1</v>
      </c>
      <c r="G170" s="27"/>
      <c r="H170" s="33">
        <f t="shared" si="105"/>
        <v>1</v>
      </c>
      <c r="I170" s="68">
        <v>4468.66</v>
      </c>
      <c r="J170" s="34">
        <f t="shared" si="104"/>
        <v>4468.66</v>
      </c>
      <c r="K170" s="35"/>
      <c r="L170" s="36">
        <f t="shared" si="106"/>
        <v>0</v>
      </c>
      <c r="M170" s="37"/>
      <c r="N170" s="37">
        <f t="shared" si="79"/>
        <v>0</v>
      </c>
      <c r="O170" s="37">
        <f t="shared" si="80"/>
        <v>0</v>
      </c>
      <c r="P170" s="37"/>
      <c r="Q170" s="37">
        <f t="shared" si="81"/>
        <v>0</v>
      </c>
      <c r="R170" s="37">
        <f t="shared" si="82"/>
        <v>0</v>
      </c>
      <c r="S170" s="37"/>
      <c r="T170" s="37">
        <f t="shared" si="83"/>
        <v>0</v>
      </c>
      <c r="U170" s="37">
        <f t="shared" si="84"/>
        <v>0</v>
      </c>
      <c r="V170" s="37"/>
      <c r="W170" s="37">
        <f t="shared" si="85"/>
        <v>0</v>
      </c>
      <c r="X170" s="37">
        <f t="shared" si="86"/>
        <v>0</v>
      </c>
      <c r="Y170" s="43"/>
      <c r="Z170" s="37">
        <f t="shared" si="87"/>
        <v>0</v>
      </c>
      <c r="AA170" s="37">
        <f t="shared" si="88"/>
        <v>0</v>
      </c>
      <c r="AB170" s="43"/>
      <c r="AC170" s="37">
        <f t="shared" si="89"/>
        <v>0</v>
      </c>
      <c r="AD170" s="37">
        <f t="shared" si="90"/>
        <v>0</v>
      </c>
      <c r="AE170" s="37"/>
      <c r="AF170" s="37">
        <f t="shared" si="91"/>
        <v>0</v>
      </c>
      <c r="AG170" s="37">
        <f t="shared" si="92"/>
        <v>0</v>
      </c>
      <c r="AH170" s="37"/>
      <c r="AI170" s="37">
        <f t="shared" si="93"/>
        <v>0</v>
      </c>
      <c r="AJ170" s="37">
        <f t="shared" si="94"/>
        <v>0</v>
      </c>
      <c r="AK170" s="37"/>
      <c r="AL170" s="37">
        <f t="shared" si="95"/>
        <v>0</v>
      </c>
      <c r="AM170" s="37">
        <f t="shared" si="96"/>
        <v>0</v>
      </c>
      <c r="AN170" s="37"/>
      <c r="AO170" s="37">
        <f t="shared" si="97"/>
        <v>0</v>
      </c>
      <c r="AP170" s="37">
        <f t="shared" si="98"/>
        <v>0</v>
      </c>
      <c r="AQ170" s="37"/>
      <c r="AR170" s="37">
        <f t="shared" si="99"/>
        <v>0</v>
      </c>
      <c r="AS170" s="37">
        <f t="shared" si="100"/>
        <v>0</v>
      </c>
      <c r="AT170" s="38">
        <f t="shared" si="101"/>
        <v>0</v>
      </c>
      <c r="AU170" s="29">
        <f t="shared" ca="1" si="102"/>
        <v>0</v>
      </c>
      <c r="AV170" s="28">
        <f t="shared" ca="1" si="103"/>
        <v>0</v>
      </c>
      <c r="AW170" s="124">
        <f t="shared" si="75"/>
        <v>1</v>
      </c>
      <c r="AX170" s="28">
        <f t="shared" ca="1" si="76"/>
        <v>4468.66</v>
      </c>
      <c r="AY170" s="39">
        <f t="shared" ca="1" si="77"/>
        <v>0</v>
      </c>
      <c r="BA170" s="97">
        <f t="shared" si="78"/>
        <v>0</v>
      </c>
      <c r="BB170" s="98" t="str">
        <f t="shared" si="107"/>
        <v>NÃO MEDIDO</v>
      </c>
    </row>
    <row r="171" spans="1:54" ht="60" customHeight="1">
      <c r="A171" s="78" t="s">
        <v>108</v>
      </c>
      <c r="B171" s="78"/>
      <c r="C171" s="31" t="s">
        <v>1277</v>
      </c>
      <c r="D171" s="32" t="s">
        <v>1278</v>
      </c>
      <c r="E171" s="26" t="s">
        <v>40</v>
      </c>
      <c r="F171" s="33">
        <v>9</v>
      </c>
      <c r="G171" s="27"/>
      <c r="H171" s="33">
        <f t="shared" si="105"/>
        <v>9</v>
      </c>
      <c r="I171" s="68">
        <v>1110.44</v>
      </c>
      <c r="J171" s="34">
        <f t="shared" si="104"/>
        <v>9993.9599999999991</v>
      </c>
      <c r="K171" s="35"/>
      <c r="L171" s="36">
        <f t="shared" si="106"/>
        <v>0</v>
      </c>
      <c r="M171" s="37"/>
      <c r="N171" s="37">
        <f t="shared" si="79"/>
        <v>0</v>
      </c>
      <c r="O171" s="37">
        <f t="shared" si="80"/>
        <v>0</v>
      </c>
      <c r="P171" s="37"/>
      <c r="Q171" s="37">
        <f t="shared" si="81"/>
        <v>0</v>
      </c>
      <c r="R171" s="37">
        <f t="shared" si="82"/>
        <v>0</v>
      </c>
      <c r="S171" s="37"/>
      <c r="T171" s="37">
        <f t="shared" si="83"/>
        <v>0</v>
      </c>
      <c r="U171" s="37">
        <f t="shared" si="84"/>
        <v>0</v>
      </c>
      <c r="V171" s="37"/>
      <c r="W171" s="37">
        <f t="shared" si="85"/>
        <v>0</v>
      </c>
      <c r="X171" s="37">
        <f t="shared" si="86"/>
        <v>0</v>
      </c>
      <c r="Y171" s="37"/>
      <c r="Z171" s="37">
        <f t="shared" si="87"/>
        <v>0</v>
      </c>
      <c r="AA171" s="37">
        <f t="shared" si="88"/>
        <v>0</v>
      </c>
      <c r="AB171" s="37"/>
      <c r="AC171" s="37">
        <f t="shared" si="89"/>
        <v>0</v>
      </c>
      <c r="AD171" s="37">
        <f t="shared" si="90"/>
        <v>0</v>
      </c>
      <c r="AE171" s="49"/>
      <c r="AF171" s="37">
        <f t="shared" si="91"/>
        <v>0</v>
      </c>
      <c r="AG171" s="37">
        <f t="shared" si="92"/>
        <v>0</v>
      </c>
      <c r="AH171" s="49"/>
      <c r="AI171" s="37">
        <f t="shared" si="93"/>
        <v>0</v>
      </c>
      <c r="AJ171" s="37">
        <f t="shared" si="94"/>
        <v>0</v>
      </c>
      <c r="AK171" s="49"/>
      <c r="AL171" s="37">
        <f t="shared" si="95"/>
        <v>0</v>
      </c>
      <c r="AM171" s="37">
        <f t="shared" si="96"/>
        <v>0</v>
      </c>
      <c r="AN171" s="49"/>
      <c r="AO171" s="37">
        <f t="shared" si="97"/>
        <v>0</v>
      </c>
      <c r="AP171" s="37">
        <f t="shared" si="98"/>
        <v>0</v>
      </c>
      <c r="AQ171" s="49"/>
      <c r="AR171" s="37">
        <f t="shared" si="99"/>
        <v>0</v>
      </c>
      <c r="AS171" s="37">
        <f t="shared" si="100"/>
        <v>0</v>
      </c>
      <c r="AT171" s="38">
        <f t="shared" si="101"/>
        <v>0</v>
      </c>
      <c r="AU171" s="29">
        <f t="shared" ca="1" si="102"/>
        <v>0</v>
      </c>
      <c r="AV171" s="28">
        <f t="shared" ca="1" si="103"/>
        <v>0</v>
      </c>
      <c r="AW171" s="124">
        <f t="shared" si="75"/>
        <v>9</v>
      </c>
      <c r="AX171" s="28">
        <f t="shared" ca="1" si="76"/>
        <v>9993.9599999999991</v>
      </c>
      <c r="AY171" s="39">
        <f t="shared" ca="1" si="77"/>
        <v>0</v>
      </c>
      <c r="BA171" s="97">
        <f t="shared" si="78"/>
        <v>0</v>
      </c>
      <c r="BB171" s="98" t="str">
        <f t="shared" si="107"/>
        <v>NÃO MEDIDO</v>
      </c>
    </row>
    <row r="172" spans="1:54" ht="60" customHeight="1">
      <c r="A172" s="78" t="s">
        <v>108</v>
      </c>
      <c r="B172" s="78"/>
      <c r="C172" s="31" t="s">
        <v>1279</v>
      </c>
      <c r="D172" s="32" t="s">
        <v>1280</v>
      </c>
      <c r="E172" s="26" t="s">
        <v>40</v>
      </c>
      <c r="F172" s="33">
        <v>9</v>
      </c>
      <c r="G172" s="27"/>
      <c r="H172" s="33">
        <f t="shared" si="105"/>
        <v>9</v>
      </c>
      <c r="I172" s="68">
        <v>1405.4</v>
      </c>
      <c r="J172" s="34">
        <f t="shared" si="104"/>
        <v>12648.6</v>
      </c>
      <c r="K172" s="35"/>
      <c r="L172" s="36">
        <f t="shared" si="106"/>
        <v>0</v>
      </c>
      <c r="M172" s="37"/>
      <c r="N172" s="37">
        <f t="shared" si="79"/>
        <v>0</v>
      </c>
      <c r="O172" s="37">
        <f t="shared" si="80"/>
        <v>0</v>
      </c>
      <c r="P172" s="37"/>
      <c r="Q172" s="37">
        <f t="shared" si="81"/>
        <v>0</v>
      </c>
      <c r="R172" s="37">
        <f t="shared" si="82"/>
        <v>0</v>
      </c>
      <c r="S172" s="37"/>
      <c r="T172" s="37">
        <f t="shared" si="83"/>
        <v>0</v>
      </c>
      <c r="U172" s="37">
        <f t="shared" si="84"/>
        <v>0</v>
      </c>
      <c r="V172" s="37"/>
      <c r="W172" s="37">
        <f t="shared" si="85"/>
        <v>0</v>
      </c>
      <c r="X172" s="37">
        <f t="shared" si="86"/>
        <v>0</v>
      </c>
      <c r="Y172" s="37"/>
      <c r="Z172" s="37">
        <f t="shared" si="87"/>
        <v>0</v>
      </c>
      <c r="AA172" s="37">
        <f t="shared" si="88"/>
        <v>0</v>
      </c>
      <c r="AB172" s="37"/>
      <c r="AC172" s="37">
        <f t="shared" si="89"/>
        <v>0</v>
      </c>
      <c r="AD172" s="37">
        <f t="shared" si="90"/>
        <v>0</v>
      </c>
      <c r="AE172" s="37"/>
      <c r="AF172" s="37">
        <f t="shared" si="91"/>
        <v>0</v>
      </c>
      <c r="AG172" s="37">
        <f t="shared" si="92"/>
        <v>0</v>
      </c>
      <c r="AH172" s="37"/>
      <c r="AI172" s="37">
        <f t="shared" si="93"/>
        <v>0</v>
      </c>
      <c r="AJ172" s="37">
        <f t="shared" si="94"/>
        <v>0</v>
      </c>
      <c r="AK172" s="37"/>
      <c r="AL172" s="37">
        <f t="shared" si="95"/>
        <v>0</v>
      </c>
      <c r="AM172" s="37">
        <f t="shared" si="96"/>
        <v>0</v>
      </c>
      <c r="AN172" s="37"/>
      <c r="AO172" s="37">
        <f t="shared" si="97"/>
        <v>0</v>
      </c>
      <c r="AP172" s="37">
        <f t="shared" si="98"/>
        <v>0</v>
      </c>
      <c r="AQ172" s="37"/>
      <c r="AR172" s="37">
        <f t="shared" si="99"/>
        <v>0</v>
      </c>
      <c r="AS172" s="37">
        <f t="shared" si="100"/>
        <v>0</v>
      </c>
      <c r="AT172" s="38">
        <f t="shared" si="101"/>
        <v>0</v>
      </c>
      <c r="AU172" s="29">
        <f t="shared" ca="1" si="102"/>
        <v>0</v>
      </c>
      <c r="AV172" s="28">
        <f t="shared" ca="1" si="103"/>
        <v>0</v>
      </c>
      <c r="AW172" s="124">
        <f t="shared" si="75"/>
        <v>9</v>
      </c>
      <c r="AX172" s="28">
        <f t="shared" ca="1" si="76"/>
        <v>12648.6</v>
      </c>
      <c r="AY172" s="39">
        <f t="shared" ca="1" si="77"/>
        <v>0</v>
      </c>
      <c r="BA172" s="97">
        <f t="shared" si="78"/>
        <v>0</v>
      </c>
      <c r="BB172" s="98" t="str">
        <f t="shared" si="107"/>
        <v>NÃO MEDIDO</v>
      </c>
    </row>
    <row r="173" spans="1:54" ht="60" customHeight="1">
      <c r="A173" s="78" t="s">
        <v>108</v>
      </c>
      <c r="B173" s="78"/>
      <c r="C173" s="31" t="s">
        <v>1281</v>
      </c>
      <c r="D173" s="32" t="s">
        <v>1282</v>
      </c>
      <c r="E173" s="26" t="s">
        <v>40</v>
      </c>
      <c r="F173" s="33">
        <v>44</v>
      </c>
      <c r="G173" s="27"/>
      <c r="H173" s="33">
        <f t="shared" si="105"/>
        <v>44</v>
      </c>
      <c r="I173" s="68">
        <v>798.13</v>
      </c>
      <c r="J173" s="34">
        <f t="shared" si="104"/>
        <v>35117.72</v>
      </c>
      <c r="K173" s="35"/>
      <c r="L173" s="36">
        <f t="shared" si="106"/>
        <v>0</v>
      </c>
      <c r="M173" s="37"/>
      <c r="N173" s="37">
        <f t="shared" si="79"/>
        <v>0</v>
      </c>
      <c r="O173" s="37">
        <f t="shared" si="80"/>
        <v>0</v>
      </c>
      <c r="P173" s="37"/>
      <c r="Q173" s="37">
        <f t="shared" si="81"/>
        <v>0</v>
      </c>
      <c r="R173" s="37">
        <f t="shared" si="82"/>
        <v>0</v>
      </c>
      <c r="S173" s="37"/>
      <c r="T173" s="37">
        <f t="shared" si="83"/>
        <v>0</v>
      </c>
      <c r="U173" s="37">
        <f t="shared" si="84"/>
        <v>0</v>
      </c>
      <c r="V173" s="37"/>
      <c r="W173" s="37">
        <f t="shared" si="85"/>
        <v>0</v>
      </c>
      <c r="X173" s="37">
        <f t="shared" si="86"/>
        <v>0</v>
      </c>
      <c r="Y173" s="37"/>
      <c r="Z173" s="37">
        <f t="shared" si="87"/>
        <v>0</v>
      </c>
      <c r="AA173" s="37">
        <f t="shared" si="88"/>
        <v>0</v>
      </c>
      <c r="AB173" s="37"/>
      <c r="AC173" s="37">
        <f t="shared" si="89"/>
        <v>0</v>
      </c>
      <c r="AD173" s="37">
        <f t="shared" si="90"/>
        <v>0</v>
      </c>
      <c r="AE173" s="37"/>
      <c r="AF173" s="37">
        <f t="shared" si="91"/>
        <v>0</v>
      </c>
      <c r="AG173" s="37">
        <f t="shared" si="92"/>
        <v>0</v>
      </c>
      <c r="AH173" s="37"/>
      <c r="AI173" s="37">
        <f t="shared" si="93"/>
        <v>0</v>
      </c>
      <c r="AJ173" s="37">
        <f t="shared" si="94"/>
        <v>0</v>
      </c>
      <c r="AK173" s="37"/>
      <c r="AL173" s="37">
        <f t="shared" si="95"/>
        <v>0</v>
      </c>
      <c r="AM173" s="37">
        <f t="shared" si="96"/>
        <v>0</v>
      </c>
      <c r="AN173" s="37"/>
      <c r="AO173" s="37">
        <f t="shared" si="97"/>
        <v>0</v>
      </c>
      <c r="AP173" s="37">
        <f t="shared" si="98"/>
        <v>0</v>
      </c>
      <c r="AQ173" s="37"/>
      <c r="AR173" s="37">
        <f t="shared" si="99"/>
        <v>0</v>
      </c>
      <c r="AS173" s="37">
        <f t="shared" si="100"/>
        <v>0</v>
      </c>
      <c r="AT173" s="38">
        <f t="shared" si="101"/>
        <v>0</v>
      </c>
      <c r="AU173" s="29">
        <f t="shared" ca="1" si="102"/>
        <v>0</v>
      </c>
      <c r="AV173" s="28">
        <f t="shared" ca="1" si="103"/>
        <v>0</v>
      </c>
      <c r="AW173" s="124">
        <f t="shared" si="75"/>
        <v>44</v>
      </c>
      <c r="AX173" s="28">
        <f t="shared" ca="1" si="76"/>
        <v>35117.72</v>
      </c>
      <c r="AY173" s="39">
        <f t="shared" ca="1" si="77"/>
        <v>0</v>
      </c>
      <c r="BA173" s="97">
        <f t="shared" si="78"/>
        <v>0</v>
      </c>
      <c r="BB173" s="98" t="str">
        <f t="shared" si="107"/>
        <v>NÃO MEDIDO</v>
      </c>
    </row>
    <row r="174" spans="1:54" ht="60" customHeight="1">
      <c r="A174" s="78" t="s">
        <v>108</v>
      </c>
      <c r="B174" s="78"/>
      <c r="C174" s="31" t="s">
        <v>1283</v>
      </c>
      <c r="D174" s="32" t="s">
        <v>1284</v>
      </c>
      <c r="E174" s="26" t="s">
        <v>40</v>
      </c>
      <c r="F174" s="33">
        <v>1</v>
      </c>
      <c r="G174" s="27"/>
      <c r="H174" s="33">
        <f t="shared" si="105"/>
        <v>1</v>
      </c>
      <c r="I174" s="68">
        <v>3399.65</v>
      </c>
      <c r="J174" s="34">
        <f t="shared" si="104"/>
        <v>3399.65</v>
      </c>
      <c r="K174" s="35"/>
      <c r="L174" s="35">
        <f t="shared" si="106"/>
        <v>0</v>
      </c>
      <c r="M174" s="37"/>
      <c r="N174" s="37">
        <f t="shared" si="79"/>
        <v>0</v>
      </c>
      <c r="O174" s="37">
        <f t="shared" si="80"/>
        <v>0</v>
      </c>
      <c r="P174" s="37"/>
      <c r="Q174" s="37">
        <f t="shared" si="81"/>
        <v>0</v>
      </c>
      <c r="R174" s="37">
        <f t="shared" si="82"/>
        <v>0</v>
      </c>
      <c r="S174" s="37"/>
      <c r="T174" s="37">
        <f t="shared" si="83"/>
        <v>0</v>
      </c>
      <c r="U174" s="37">
        <f t="shared" si="84"/>
        <v>0</v>
      </c>
      <c r="V174" s="37"/>
      <c r="W174" s="37">
        <f t="shared" si="85"/>
        <v>0</v>
      </c>
      <c r="X174" s="37">
        <f t="shared" si="86"/>
        <v>0</v>
      </c>
      <c r="Y174" s="37"/>
      <c r="Z174" s="37">
        <f t="shared" si="87"/>
        <v>0</v>
      </c>
      <c r="AA174" s="37">
        <f t="shared" si="88"/>
        <v>0</v>
      </c>
      <c r="AB174" s="37"/>
      <c r="AC174" s="37">
        <f t="shared" si="89"/>
        <v>0</v>
      </c>
      <c r="AD174" s="37">
        <f t="shared" si="90"/>
        <v>0</v>
      </c>
      <c r="AE174" s="37"/>
      <c r="AF174" s="37">
        <f t="shared" si="91"/>
        <v>0</v>
      </c>
      <c r="AG174" s="37">
        <f t="shared" si="92"/>
        <v>0</v>
      </c>
      <c r="AH174" s="37"/>
      <c r="AI174" s="37">
        <f t="shared" si="93"/>
        <v>0</v>
      </c>
      <c r="AJ174" s="37">
        <f t="shared" si="94"/>
        <v>0</v>
      </c>
      <c r="AK174" s="37"/>
      <c r="AL174" s="37">
        <f t="shared" si="95"/>
        <v>0</v>
      </c>
      <c r="AM174" s="37">
        <f t="shared" si="96"/>
        <v>0</v>
      </c>
      <c r="AN174" s="37"/>
      <c r="AO174" s="37">
        <f t="shared" si="97"/>
        <v>0</v>
      </c>
      <c r="AP174" s="37">
        <f t="shared" si="98"/>
        <v>0</v>
      </c>
      <c r="AQ174" s="37"/>
      <c r="AR174" s="37">
        <f t="shared" si="99"/>
        <v>0</v>
      </c>
      <c r="AS174" s="37">
        <f t="shared" si="100"/>
        <v>0</v>
      </c>
      <c r="AT174" s="38">
        <f t="shared" si="101"/>
        <v>0</v>
      </c>
      <c r="AU174" s="29">
        <f t="shared" ca="1" si="102"/>
        <v>0</v>
      </c>
      <c r="AV174" s="28">
        <f t="shared" ca="1" si="103"/>
        <v>0</v>
      </c>
      <c r="AW174" s="124">
        <f t="shared" si="75"/>
        <v>1</v>
      </c>
      <c r="AX174" s="28">
        <f t="shared" ca="1" si="76"/>
        <v>3399.65</v>
      </c>
      <c r="AY174" s="39">
        <f t="shared" ca="1" si="77"/>
        <v>0</v>
      </c>
      <c r="BA174" s="97">
        <f t="shared" si="78"/>
        <v>0</v>
      </c>
      <c r="BB174" s="98" t="str">
        <f t="shared" si="107"/>
        <v>NÃO MEDIDO</v>
      </c>
    </row>
    <row r="175" spans="1:54" ht="60" customHeight="1">
      <c r="A175" s="78" t="s">
        <v>108</v>
      </c>
      <c r="B175" s="78"/>
      <c r="C175" s="31" t="s">
        <v>1285</v>
      </c>
      <c r="D175" s="32" t="s">
        <v>1286</v>
      </c>
      <c r="E175" s="26" t="s">
        <v>40</v>
      </c>
      <c r="F175" s="33">
        <v>1</v>
      </c>
      <c r="G175" s="27"/>
      <c r="H175" s="33">
        <f t="shared" si="105"/>
        <v>1</v>
      </c>
      <c r="I175" s="68">
        <v>2936.06</v>
      </c>
      <c r="J175" s="34">
        <f t="shared" si="104"/>
        <v>2936.06</v>
      </c>
      <c r="K175" s="35"/>
      <c r="L175" s="36">
        <f t="shared" si="106"/>
        <v>0</v>
      </c>
      <c r="M175" s="37"/>
      <c r="N175" s="37">
        <f t="shared" si="79"/>
        <v>0</v>
      </c>
      <c r="O175" s="37">
        <f t="shared" si="80"/>
        <v>0</v>
      </c>
      <c r="P175" s="37"/>
      <c r="Q175" s="37">
        <f t="shared" si="81"/>
        <v>0</v>
      </c>
      <c r="R175" s="37">
        <f t="shared" si="82"/>
        <v>0</v>
      </c>
      <c r="S175" s="37"/>
      <c r="T175" s="37">
        <f t="shared" si="83"/>
        <v>0</v>
      </c>
      <c r="U175" s="37">
        <f t="shared" si="84"/>
        <v>0</v>
      </c>
      <c r="V175" s="37"/>
      <c r="W175" s="37">
        <f t="shared" si="85"/>
        <v>0</v>
      </c>
      <c r="X175" s="37">
        <f t="shared" si="86"/>
        <v>0</v>
      </c>
      <c r="Y175" s="37"/>
      <c r="Z175" s="37">
        <f t="shared" si="87"/>
        <v>0</v>
      </c>
      <c r="AA175" s="37">
        <f t="shared" si="88"/>
        <v>0</v>
      </c>
      <c r="AB175" s="37"/>
      <c r="AC175" s="37">
        <f t="shared" si="89"/>
        <v>0</v>
      </c>
      <c r="AD175" s="37">
        <f t="shared" si="90"/>
        <v>0</v>
      </c>
      <c r="AE175" s="37"/>
      <c r="AF175" s="37">
        <f t="shared" si="91"/>
        <v>0</v>
      </c>
      <c r="AG175" s="37">
        <f t="shared" si="92"/>
        <v>0</v>
      </c>
      <c r="AH175" s="37"/>
      <c r="AI175" s="37">
        <f t="shared" si="93"/>
        <v>0</v>
      </c>
      <c r="AJ175" s="37">
        <f t="shared" si="94"/>
        <v>0</v>
      </c>
      <c r="AK175" s="37"/>
      <c r="AL175" s="37">
        <f t="shared" si="95"/>
        <v>0</v>
      </c>
      <c r="AM175" s="37">
        <f t="shared" si="96"/>
        <v>0</v>
      </c>
      <c r="AN175" s="37"/>
      <c r="AO175" s="37">
        <f t="shared" si="97"/>
        <v>0</v>
      </c>
      <c r="AP175" s="37">
        <f t="shared" si="98"/>
        <v>0</v>
      </c>
      <c r="AQ175" s="37"/>
      <c r="AR175" s="37">
        <f t="shared" si="99"/>
        <v>0</v>
      </c>
      <c r="AS175" s="37">
        <f t="shared" si="100"/>
        <v>0</v>
      </c>
      <c r="AT175" s="38">
        <f t="shared" si="101"/>
        <v>0</v>
      </c>
      <c r="AU175" s="29">
        <f t="shared" ca="1" si="102"/>
        <v>0</v>
      </c>
      <c r="AV175" s="28">
        <f t="shared" ca="1" si="103"/>
        <v>0</v>
      </c>
      <c r="AW175" s="124">
        <f t="shared" si="75"/>
        <v>1</v>
      </c>
      <c r="AX175" s="28">
        <f t="shared" ca="1" si="76"/>
        <v>2936.06</v>
      </c>
      <c r="AY175" s="39">
        <f t="shared" ca="1" si="77"/>
        <v>0</v>
      </c>
      <c r="BA175" s="97">
        <f t="shared" si="78"/>
        <v>0</v>
      </c>
      <c r="BB175" s="98" t="str">
        <f t="shared" si="107"/>
        <v>NÃO MEDIDO</v>
      </c>
    </row>
    <row r="176" spans="1:54" ht="60" customHeight="1">
      <c r="A176" s="78" t="s">
        <v>108</v>
      </c>
      <c r="B176" s="78"/>
      <c r="C176" s="31" t="s">
        <v>139</v>
      </c>
      <c r="D176" s="32" t="s">
        <v>1287</v>
      </c>
      <c r="E176" s="26" t="s">
        <v>97</v>
      </c>
      <c r="F176" s="33">
        <v>1296</v>
      </c>
      <c r="G176" s="27"/>
      <c r="H176" s="33">
        <f t="shared" si="105"/>
        <v>1296</v>
      </c>
      <c r="I176" s="68">
        <v>0.15</v>
      </c>
      <c r="J176" s="34">
        <f t="shared" si="104"/>
        <v>194.4</v>
      </c>
      <c r="K176" s="35"/>
      <c r="L176" s="36">
        <f t="shared" si="106"/>
        <v>0</v>
      </c>
      <c r="M176" s="37"/>
      <c r="N176" s="37">
        <f t="shared" si="79"/>
        <v>0</v>
      </c>
      <c r="O176" s="37">
        <f t="shared" si="80"/>
        <v>0</v>
      </c>
      <c r="P176" s="37"/>
      <c r="Q176" s="37">
        <f t="shared" si="81"/>
        <v>0</v>
      </c>
      <c r="R176" s="37">
        <f t="shared" si="82"/>
        <v>0</v>
      </c>
      <c r="S176" s="37"/>
      <c r="T176" s="37">
        <f t="shared" si="83"/>
        <v>0</v>
      </c>
      <c r="U176" s="37">
        <f t="shared" si="84"/>
        <v>0</v>
      </c>
      <c r="V176" s="37"/>
      <c r="W176" s="37">
        <f t="shared" si="85"/>
        <v>0</v>
      </c>
      <c r="X176" s="37">
        <f t="shared" si="86"/>
        <v>0</v>
      </c>
      <c r="Y176" s="37"/>
      <c r="Z176" s="37">
        <f t="shared" si="87"/>
        <v>0</v>
      </c>
      <c r="AA176" s="37">
        <f t="shared" si="88"/>
        <v>0</v>
      </c>
      <c r="AB176" s="37"/>
      <c r="AC176" s="37">
        <f t="shared" si="89"/>
        <v>0</v>
      </c>
      <c r="AD176" s="37">
        <f t="shared" si="90"/>
        <v>0</v>
      </c>
      <c r="AE176" s="37"/>
      <c r="AF176" s="37">
        <f t="shared" si="91"/>
        <v>0</v>
      </c>
      <c r="AG176" s="37">
        <f t="shared" si="92"/>
        <v>0</v>
      </c>
      <c r="AH176" s="37"/>
      <c r="AI176" s="37">
        <f t="shared" si="93"/>
        <v>0</v>
      </c>
      <c r="AJ176" s="37">
        <f t="shared" si="94"/>
        <v>0</v>
      </c>
      <c r="AK176" s="37"/>
      <c r="AL176" s="37">
        <f t="shared" si="95"/>
        <v>0</v>
      </c>
      <c r="AM176" s="37">
        <f t="shared" si="96"/>
        <v>0</v>
      </c>
      <c r="AN176" s="37"/>
      <c r="AO176" s="37">
        <f t="shared" si="97"/>
        <v>0</v>
      </c>
      <c r="AP176" s="37">
        <f t="shared" si="98"/>
        <v>0</v>
      </c>
      <c r="AQ176" s="37"/>
      <c r="AR176" s="37">
        <f t="shared" si="99"/>
        <v>0</v>
      </c>
      <c r="AS176" s="37">
        <f t="shared" si="100"/>
        <v>0</v>
      </c>
      <c r="AT176" s="38">
        <f t="shared" si="101"/>
        <v>0</v>
      </c>
      <c r="AU176" s="29">
        <f t="shared" ca="1" si="102"/>
        <v>0</v>
      </c>
      <c r="AV176" s="28">
        <f t="shared" ca="1" si="103"/>
        <v>0</v>
      </c>
      <c r="AW176" s="124">
        <f t="shared" si="75"/>
        <v>1296</v>
      </c>
      <c r="AX176" s="28">
        <f t="shared" ca="1" si="76"/>
        <v>194.4</v>
      </c>
      <c r="AY176" s="39">
        <f t="shared" ca="1" si="77"/>
        <v>0</v>
      </c>
      <c r="BA176" s="97">
        <f t="shared" si="78"/>
        <v>0</v>
      </c>
      <c r="BB176" s="98" t="str">
        <f t="shared" si="107"/>
        <v>NÃO MEDIDO</v>
      </c>
    </row>
    <row r="177" spans="1:54" ht="60" customHeight="1">
      <c r="A177" s="78" t="s">
        <v>108</v>
      </c>
      <c r="B177" s="78"/>
      <c r="C177" s="31" t="s">
        <v>1288</v>
      </c>
      <c r="D177" s="32" t="s">
        <v>1289</v>
      </c>
      <c r="E177" s="26" t="s">
        <v>48</v>
      </c>
      <c r="F177" s="33">
        <v>42</v>
      </c>
      <c r="G177" s="27"/>
      <c r="H177" s="33">
        <f t="shared" si="105"/>
        <v>42</v>
      </c>
      <c r="I177" s="68">
        <v>24.78</v>
      </c>
      <c r="J177" s="34">
        <f t="shared" si="104"/>
        <v>1040.76</v>
      </c>
      <c r="K177" s="35"/>
      <c r="L177" s="36">
        <f t="shared" si="106"/>
        <v>0</v>
      </c>
      <c r="M177" s="37"/>
      <c r="N177" s="37">
        <f t="shared" si="79"/>
        <v>0</v>
      </c>
      <c r="O177" s="37">
        <f t="shared" si="80"/>
        <v>0</v>
      </c>
      <c r="P177" s="37"/>
      <c r="Q177" s="37">
        <f t="shared" si="81"/>
        <v>0</v>
      </c>
      <c r="R177" s="37">
        <f t="shared" si="82"/>
        <v>0</v>
      </c>
      <c r="S177" s="37"/>
      <c r="T177" s="37">
        <f t="shared" si="83"/>
        <v>0</v>
      </c>
      <c r="U177" s="37">
        <f t="shared" si="84"/>
        <v>0</v>
      </c>
      <c r="V177" s="37"/>
      <c r="W177" s="37">
        <f t="shared" si="85"/>
        <v>0</v>
      </c>
      <c r="X177" s="37">
        <f t="shared" si="86"/>
        <v>0</v>
      </c>
      <c r="Y177" s="37"/>
      <c r="Z177" s="37">
        <f t="shared" si="87"/>
        <v>0</v>
      </c>
      <c r="AA177" s="37">
        <f t="shared" si="88"/>
        <v>0</v>
      </c>
      <c r="AB177" s="37"/>
      <c r="AC177" s="37">
        <f t="shared" si="89"/>
        <v>0</v>
      </c>
      <c r="AD177" s="37">
        <f t="shared" si="90"/>
        <v>0</v>
      </c>
      <c r="AE177" s="37"/>
      <c r="AF177" s="37">
        <f t="shared" si="91"/>
        <v>0</v>
      </c>
      <c r="AG177" s="37">
        <f t="shared" si="92"/>
        <v>0</v>
      </c>
      <c r="AH177" s="37"/>
      <c r="AI177" s="37">
        <f t="shared" si="93"/>
        <v>0</v>
      </c>
      <c r="AJ177" s="37">
        <f t="shared" si="94"/>
        <v>0</v>
      </c>
      <c r="AK177" s="37"/>
      <c r="AL177" s="37">
        <f t="shared" si="95"/>
        <v>0</v>
      </c>
      <c r="AM177" s="37">
        <f t="shared" si="96"/>
        <v>0</v>
      </c>
      <c r="AN177" s="37"/>
      <c r="AO177" s="37">
        <f t="shared" si="97"/>
        <v>0</v>
      </c>
      <c r="AP177" s="37">
        <f t="shared" si="98"/>
        <v>0</v>
      </c>
      <c r="AQ177" s="37"/>
      <c r="AR177" s="37">
        <f t="shared" si="99"/>
        <v>0</v>
      </c>
      <c r="AS177" s="37">
        <f t="shared" si="100"/>
        <v>0</v>
      </c>
      <c r="AT177" s="38">
        <f t="shared" si="101"/>
        <v>0</v>
      </c>
      <c r="AU177" s="29">
        <f t="shared" ca="1" si="102"/>
        <v>0</v>
      </c>
      <c r="AV177" s="28">
        <f t="shared" ca="1" si="103"/>
        <v>0</v>
      </c>
      <c r="AW177" s="124">
        <f t="shared" si="75"/>
        <v>42</v>
      </c>
      <c r="AX177" s="28">
        <f t="shared" ca="1" si="76"/>
        <v>1040.76</v>
      </c>
      <c r="AY177" s="39">
        <f t="shared" ca="1" si="77"/>
        <v>0</v>
      </c>
      <c r="BA177" s="97">
        <f t="shared" si="78"/>
        <v>0</v>
      </c>
      <c r="BB177" s="98" t="str">
        <f t="shared" si="107"/>
        <v>NÃO MEDIDO</v>
      </c>
    </row>
    <row r="178" spans="1:54" ht="60" customHeight="1">
      <c r="A178" s="78" t="s">
        <v>108</v>
      </c>
      <c r="B178" s="78"/>
      <c r="C178" s="31" t="s">
        <v>1290</v>
      </c>
      <c r="D178" s="32" t="s">
        <v>1291</v>
      </c>
      <c r="E178" s="26" t="s">
        <v>40</v>
      </c>
      <c r="F178" s="33">
        <v>10</v>
      </c>
      <c r="G178" s="27"/>
      <c r="H178" s="33">
        <f t="shared" si="105"/>
        <v>10</v>
      </c>
      <c r="I178" s="68">
        <v>7.66</v>
      </c>
      <c r="J178" s="34">
        <f t="shared" si="104"/>
        <v>76.599999999999994</v>
      </c>
      <c r="K178" s="35"/>
      <c r="L178" s="35">
        <f t="shared" si="106"/>
        <v>0</v>
      </c>
      <c r="M178" s="37"/>
      <c r="N178" s="37">
        <f t="shared" si="79"/>
        <v>0</v>
      </c>
      <c r="O178" s="37">
        <f t="shared" si="80"/>
        <v>0</v>
      </c>
      <c r="P178" s="37"/>
      <c r="Q178" s="37">
        <f t="shared" si="81"/>
        <v>0</v>
      </c>
      <c r="R178" s="37">
        <f t="shared" si="82"/>
        <v>0</v>
      </c>
      <c r="S178" s="37"/>
      <c r="T178" s="37">
        <f t="shared" si="83"/>
        <v>0</v>
      </c>
      <c r="U178" s="37">
        <f t="shared" si="84"/>
        <v>0</v>
      </c>
      <c r="V178" s="37"/>
      <c r="W178" s="37">
        <f t="shared" si="85"/>
        <v>0</v>
      </c>
      <c r="X178" s="37">
        <f t="shared" si="86"/>
        <v>0</v>
      </c>
      <c r="Y178" s="37"/>
      <c r="Z178" s="37">
        <f t="shared" si="87"/>
        <v>0</v>
      </c>
      <c r="AA178" s="37">
        <f t="shared" si="88"/>
        <v>0</v>
      </c>
      <c r="AB178" s="37"/>
      <c r="AC178" s="37">
        <f t="shared" si="89"/>
        <v>0</v>
      </c>
      <c r="AD178" s="37">
        <f t="shared" si="90"/>
        <v>0</v>
      </c>
      <c r="AE178" s="37"/>
      <c r="AF178" s="37">
        <f t="shared" si="91"/>
        <v>0</v>
      </c>
      <c r="AG178" s="37">
        <f t="shared" si="92"/>
        <v>0</v>
      </c>
      <c r="AH178" s="37"/>
      <c r="AI178" s="37">
        <f t="shared" si="93"/>
        <v>0</v>
      </c>
      <c r="AJ178" s="37">
        <f t="shared" si="94"/>
        <v>0</v>
      </c>
      <c r="AK178" s="37"/>
      <c r="AL178" s="37">
        <f t="shared" si="95"/>
        <v>0</v>
      </c>
      <c r="AM178" s="37">
        <f t="shared" si="96"/>
        <v>0</v>
      </c>
      <c r="AN178" s="37"/>
      <c r="AO178" s="37">
        <f t="shared" si="97"/>
        <v>0</v>
      </c>
      <c r="AP178" s="37">
        <f t="shared" si="98"/>
        <v>0</v>
      </c>
      <c r="AQ178" s="37"/>
      <c r="AR178" s="37">
        <f t="shared" si="99"/>
        <v>0</v>
      </c>
      <c r="AS178" s="37">
        <f t="shared" si="100"/>
        <v>0</v>
      </c>
      <c r="AT178" s="38">
        <f t="shared" si="101"/>
        <v>0</v>
      </c>
      <c r="AU178" s="29">
        <f t="shared" ca="1" si="102"/>
        <v>0</v>
      </c>
      <c r="AV178" s="28">
        <f t="shared" ca="1" si="103"/>
        <v>0</v>
      </c>
      <c r="AW178" s="124">
        <f t="shared" si="75"/>
        <v>10</v>
      </c>
      <c r="AX178" s="28">
        <f t="shared" ca="1" si="76"/>
        <v>76.599999999999994</v>
      </c>
      <c r="AY178" s="39">
        <f t="shared" ca="1" si="77"/>
        <v>0</v>
      </c>
      <c r="BA178" s="97">
        <f t="shared" si="78"/>
        <v>0</v>
      </c>
      <c r="BB178" s="98" t="str">
        <f t="shared" si="107"/>
        <v>NÃO MEDIDO</v>
      </c>
    </row>
    <row r="179" spans="1:54" ht="60" customHeight="1">
      <c r="A179" s="78" t="s">
        <v>108</v>
      </c>
      <c r="B179" s="78"/>
      <c r="C179" s="31" t="s">
        <v>1292</v>
      </c>
      <c r="D179" s="32" t="s">
        <v>1293</v>
      </c>
      <c r="E179" s="26" t="s">
        <v>40</v>
      </c>
      <c r="F179" s="33">
        <v>2</v>
      </c>
      <c r="G179" s="27"/>
      <c r="H179" s="33">
        <f t="shared" si="105"/>
        <v>2</v>
      </c>
      <c r="I179" s="68">
        <v>780.78</v>
      </c>
      <c r="J179" s="34">
        <f t="shared" si="104"/>
        <v>1561.56</v>
      </c>
      <c r="K179" s="35"/>
      <c r="L179" s="36">
        <f t="shared" si="106"/>
        <v>0</v>
      </c>
      <c r="M179" s="37"/>
      <c r="N179" s="37">
        <f t="shared" si="79"/>
        <v>0</v>
      </c>
      <c r="O179" s="37">
        <f t="shared" si="80"/>
        <v>0</v>
      </c>
      <c r="P179" s="37"/>
      <c r="Q179" s="37">
        <f t="shared" si="81"/>
        <v>0</v>
      </c>
      <c r="R179" s="37">
        <f t="shared" si="82"/>
        <v>0</v>
      </c>
      <c r="S179" s="37"/>
      <c r="T179" s="37">
        <f t="shared" si="83"/>
        <v>0</v>
      </c>
      <c r="U179" s="37">
        <f t="shared" si="84"/>
        <v>0</v>
      </c>
      <c r="V179" s="37"/>
      <c r="W179" s="37">
        <f t="shared" si="85"/>
        <v>0</v>
      </c>
      <c r="X179" s="37">
        <f t="shared" si="86"/>
        <v>0</v>
      </c>
      <c r="Y179" s="37"/>
      <c r="Z179" s="37">
        <f t="shared" si="87"/>
        <v>0</v>
      </c>
      <c r="AA179" s="37">
        <f t="shared" si="88"/>
        <v>0</v>
      </c>
      <c r="AB179" s="37"/>
      <c r="AC179" s="37">
        <f t="shared" si="89"/>
        <v>0</v>
      </c>
      <c r="AD179" s="37">
        <f t="shared" si="90"/>
        <v>0</v>
      </c>
      <c r="AE179" s="37"/>
      <c r="AF179" s="37">
        <f t="shared" si="91"/>
        <v>0</v>
      </c>
      <c r="AG179" s="37">
        <f t="shared" si="92"/>
        <v>0</v>
      </c>
      <c r="AH179" s="37"/>
      <c r="AI179" s="37">
        <f t="shared" si="93"/>
        <v>0</v>
      </c>
      <c r="AJ179" s="37">
        <f t="shared" si="94"/>
        <v>0</v>
      </c>
      <c r="AK179" s="37"/>
      <c r="AL179" s="37">
        <f t="shared" si="95"/>
        <v>0</v>
      </c>
      <c r="AM179" s="37">
        <f t="shared" si="96"/>
        <v>0</v>
      </c>
      <c r="AN179" s="37"/>
      <c r="AO179" s="37">
        <f t="shared" si="97"/>
        <v>0</v>
      </c>
      <c r="AP179" s="37">
        <f t="shared" si="98"/>
        <v>0</v>
      </c>
      <c r="AQ179" s="37"/>
      <c r="AR179" s="37">
        <f t="shared" si="99"/>
        <v>0</v>
      </c>
      <c r="AS179" s="37">
        <f t="shared" si="100"/>
        <v>0</v>
      </c>
      <c r="AT179" s="38">
        <f t="shared" si="101"/>
        <v>0</v>
      </c>
      <c r="AU179" s="29">
        <f t="shared" ca="1" si="102"/>
        <v>0</v>
      </c>
      <c r="AV179" s="28">
        <f t="shared" ca="1" si="103"/>
        <v>0</v>
      </c>
      <c r="AW179" s="124">
        <f t="shared" si="75"/>
        <v>2</v>
      </c>
      <c r="AX179" s="28">
        <f t="shared" ca="1" si="76"/>
        <v>1561.56</v>
      </c>
      <c r="AY179" s="39">
        <f t="shared" ca="1" si="77"/>
        <v>0</v>
      </c>
      <c r="BA179" s="97">
        <f t="shared" si="78"/>
        <v>0</v>
      </c>
      <c r="BB179" s="98" t="str">
        <f t="shared" si="107"/>
        <v>NÃO MEDIDO</v>
      </c>
    </row>
    <row r="180" spans="1:54" ht="60" customHeight="1">
      <c r="A180" s="78" t="s">
        <v>108</v>
      </c>
      <c r="B180" s="78"/>
      <c r="C180" s="31" t="s">
        <v>1294</v>
      </c>
      <c r="D180" s="32" t="s">
        <v>1295</v>
      </c>
      <c r="E180" s="26" t="s">
        <v>40</v>
      </c>
      <c r="F180" s="33">
        <v>6</v>
      </c>
      <c r="G180" s="27"/>
      <c r="H180" s="33">
        <f t="shared" si="105"/>
        <v>6</v>
      </c>
      <c r="I180" s="68">
        <v>889.22</v>
      </c>
      <c r="J180" s="34">
        <f t="shared" si="104"/>
        <v>5335.32</v>
      </c>
      <c r="K180" s="35"/>
      <c r="L180" s="36">
        <f t="shared" si="106"/>
        <v>0</v>
      </c>
      <c r="M180" s="37"/>
      <c r="N180" s="37">
        <f t="shared" si="79"/>
        <v>0</v>
      </c>
      <c r="O180" s="37">
        <f t="shared" si="80"/>
        <v>0</v>
      </c>
      <c r="P180" s="37"/>
      <c r="Q180" s="37">
        <f t="shared" si="81"/>
        <v>0</v>
      </c>
      <c r="R180" s="37">
        <f t="shared" si="82"/>
        <v>0</v>
      </c>
      <c r="S180" s="37"/>
      <c r="T180" s="37">
        <f t="shared" si="83"/>
        <v>0</v>
      </c>
      <c r="U180" s="37">
        <f t="shared" si="84"/>
        <v>0</v>
      </c>
      <c r="V180" s="37"/>
      <c r="W180" s="37">
        <f t="shared" si="85"/>
        <v>0</v>
      </c>
      <c r="X180" s="37">
        <f t="shared" si="86"/>
        <v>0</v>
      </c>
      <c r="Y180" s="37"/>
      <c r="Z180" s="37">
        <f t="shared" si="87"/>
        <v>0</v>
      </c>
      <c r="AA180" s="37">
        <f t="shared" si="88"/>
        <v>0</v>
      </c>
      <c r="AB180" s="37"/>
      <c r="AC180" s="37">
        <f t="shared" si="89"/>
        <v>0</v>
      </c>
      <c r="AD180" s="37">
        <f t="shared" si="90"/>
        <v>0</v>
      </c>
      <c r="AE180" s="37"/>
      <c r="AF180" s="37">
        <f t="shared" si="91"/>
        <v>0</v>
      </c>
      <c r="AG180" s="37">
        <f t="shared" si="92"/>
        <v>0</v>
      </c>
      <c r="AH180" s="37"/>
      <c r="AI180" s="37">
        <f t="shared" si="93"/>
        <v>0</v>
      </c>
      <c r="AJ180" s="37">
        <f t="shared" si="94"/>
        <v>0</v>
      </c>
      <c r="AK180" s="37"/>
      <c r="AL180" s="37">
        <f t="shared" si="95"/>
        <v>0</v>
      </c>
      <c r="AM180" s="37">
        <f t="shared" si="96"/>
        <v>0</v>
      </c>
      <c r="AN180" s="37"/>
      <c r="AO180" s="37">
        <f t="shared" si="97"/>
        <v>0</v>
      </c>
      <c r="AP180" s="37">
        <f t="shared" si="98"/>
        <v>0</v>
      </c>
      <c r="AQ180" s="37"/>
      <c r="AR180" s="37">
        <f t="shared" si="99"/>
        <v>0</v>
      </c>
      <c r="AS180" s="37">
        <f t="shared" si="100"/>
        <v>0</v>
      </c>
      <c r="AT180" s="38">
        <f t="shared" si="101"/>
        <v>0</v>
      </c>
      <c r="AU180" s="29">
        <f t="shared" ca="1" si="102"/>
        <v>0</v>
      </c>
      <c r="AV180" s="28">
        <f t="shared" ca="1" si="103"/>
        <v>0</v>
      </c>
      <c r="AW180" s="124">
        <f t="shared" si="75"/>
        <v>6</v>
      </c>
      <c r="AX180" s="28">
        <f t="shared" ca="1" si="76"/>
        <v>5335.32</v>
      </c>
      <c r="AY180" s="39">
        <f t="shared" ca="1" si="77"/>
        <v>0</v>
      </c>
      <c r="BA180" s="97">
        <f t="shared" si="78"/>
        <v>0</v>
      </c>
      <c r="BB180" s="98" t="str">
        <f t="shared" si="107"/>
        <v>NÃO MEDIDO</v>
      </c>
    </row>
    <row r="181" spans="1:54" ht="60" customHeight="1">
      <c r="A181" s="78" t="s">
        <v>108</v>
      </c>
      <c r="B181" s="78"/>
      <c r="C181" s="31" t="s">
        <v>1296</v>
      </c>
      <c r="D181" s="32" t="s">
        <v>1297</v>
      </c>
      <c r="E181" s="26" t="s">
        <v>40</v>
      </c>
      <c r="F181" s="33">
        <v>2</v>
      </c>
      <c r="G181" s="27"/>
      <c r="H181" s="33">
        <f t="shared" si="105"/>
        <v>2</v>
      </c>
      <c r="I181" s="68">
        <v>650.65</v>
      </c>
      <c r="J181" s="34">
        <f t="shared" si="104"/>
        <v>1301.3</v>
      </c>
      <c r="K181" s="35"/>
      <c r="L181" s="36">
        <f t="shared" si="106"/>
        <v>0</v>
      </c>
      <c r="M181" s="37"/>
      <c r="N181" s="37">
        <f t="shared" si="79"/>
        <v>0</v>
      </c>
      <c r="O181" s="37">
        <f t="shared" si="80"/>
        <v>0</v>
      </c>
      <c r="P181" s="37"/>
      <c r="Q181" s="37">
        <f t="shared" si="81"/>
        <v>0</v>
      </c>
      <c r="R181" s="37">
        <f t="shared" si="82"/>
        <v>0</v>
      </c>
      <c r="S181" s="37"/>
      <c r="T181" s="37">
        <f t="shared" si="83"/>
        <v>0</v>
      </c>
      <c r="U181" s="37">
        <f t="shared" si="84"/>
        <v>0</v>
      </c>
      <c r="V181" s="37"/>
      <c r="W181" s="37">
        <f t="shared" si="85"/>
        <v>0</v>
      </c>
      <c r="X181" s="37">
        <f t="shared" si="86"/>
        <v>0</v>
      </c>
      <c r="Y181" s="37"/>
      <c r="Z181" s="37">
        <f t="shared" si="87"/>
        <v>0</v>
      </c>
      <c r="AA181" s="37">
        <f t="shared" si="88"/>
        <v>0</v>
      </c>
      <c r="AB181" s="37"/>
      <c r="AC181" s="37">
        <f t="shared" si="89"/>
        <v>0</v>
      </c>
      <c r="AD181" s="37">
        <f t="shared" si="90"/>
        <v>0</v>
      </c>
      <c r="AE181" s="37"/>
      <c r="AF181" s="37">
        <f t="shared" si="91"/>
        <v>0</v>
      </c>
      <c r="AG181" s="37">
        <f t="shared" si="92"/>
        <v>0</v>
      </c>
      <c r="AH181" s="37"/>
      <c r="AI181" s="37">
        <f t="shared" si="93"/>
        <v>0</v>
      </c>
      <c r="AJ181" s="37">
        <f t="shared" si="94"/>
        <v>0</v>
      </c>
      <c r="AK181" s="37"/>
      <c r="AL181" s="37">
        <f t="shared" si="95"/>
        <v>0</v>
      </c>
      <c r="AM181" s="37">
        <f t="shared" si="96"/>
        <v>0</v>
      </c>
      <c r="AN181" s="37"/>
      <c r="AO181" s="37">
        <f t="shared" si="97"/>
        <v>0</v>
      </c>
      <c r="AP181" s="37">
        <f t="shared" si="98"/>
        <v>0</v>
      </c>
      <c r="AQ181" s="37"/>
      <c r="AR181" s="37">
        <f t="shared" si="99"/>
        <v>0</v>
      </c>
      <c r="AS181" s="37">
        <f t="shared" si="100"/>
        <v>0</v>
      </c>
      <c r="AT181" s="38">
        <f t="shared" si="101"/>
        <v>0</v>
      </c>
      <c r="AU181" s="29">
        <f t="shared" ca="1" si="102"/>
        <v>0</v>
      </c>
      <c r="AV181" s="28">
        <f t="shared" ca="1" si="103"/>
        <v>0</v>
      </c>
      <c r="AW181" s="124">
        <f t="shared" si="75"/>
        <v>2</v>
      </c>
      <c r="AX181" s="28">
        <f t="shared" ca="1" si="76"/>
        <v>1301.3</v>
      </c>
      <c r="AY181" s="39">
        <f t="shared" ca="1" si="77"/>
        <v>0</v>
      </c>
      <c r="BA181" s="97">
        <f t="shared" si="78"/>
        <v>0</v>
      </c>
      <c r="BB181" s="98" t="str">
        <f t="shared" si="107"/>
        <v>NÃO MEDIDO</v>
      </c>
    </row>
    <row r="182" spans="1:54" ht="60" customHeight="1">
      <c r="A182" s="78" t="s">
        <v>108</v>
      </c>
      <c r="B182" s="78"/>
      <c r="C182" s="31" t="s">
        <v>1298</v>
      </c>
      <c r="D182" s="32" t="s">
        <v>1299</v>
      </c>
      <c r="E182" s="26" t="s">
        <v>1251</v>
      </c>
      <c r="F182" s="33">
        <v>12</v>
      </c>
      <c r="G182" s="27"/>
      <c r="H182" s="33">
        <f t="shared" si="105"/>
        <v>12</v>
      </c>
      <c r="I182" s="68">
        <v>1575.87</v>
      </c>
      <c r="J182" s="34">
        <f t="shared" si="104"/>
        <v>18910.439999999999</v>
      </c>
      <c r="K182" s="35"/>
      <c r="L182" s="36"/>
      <c r="M182" s="37"/>
      <c r="N182" s="37">
        <f t="shared" si="79"/>
        <v>0</v>
      </c>
      <c r="O182" s="37">
        <f t="shared" si="80"/>
        <v>0</v>
      </c>
      <c r="P182" s="37"/>
      <c r="Q182" s="37">
        <f t="shared" si="81"/>
        <v>0</v>
      </c>
      <c r="R182" s="37">
        <f t="shared" si="82"/>
        <v>0</v>
      </c>
      <c r="S182" s="37"/>
      <c r="T182" s="37">
        <f t="shared" si="83"/>
        <v>0</v>
      </c>
      <c r="U182" s="37">
        <f t="shared" si="84"/>
        <v>0</v>
      </c>
      <c r="V182" s="37"/>
      <c r="W182" s="37">
        <f t="shared" si="85"/>
        <v>0</v>
      </c>
      <c r="X182" s="37">
        <f t="shared" si="86"/>
        <v>0</v>
      </c>
      <c r="Y182" s="37"/>
      <c r="Z182" s="37">
        <f t="shared" si="87"/>
        <v>0</v>
      </c>
      <c r="AA182" s="37">
        <f t="shared" si="88"/>
        <v>0</v>
      </c>
      <c r="AB182" s="37"/>
      <c r="AC182" s="37">
        <f t="shared" si="89"/>
        <v>0</v>
      </c>
      <c r="AD182" s="37">
        <f t="shared" si="90"/>
        <v>0</v>
      </c>
      <c r="AE182" s="37"/>
      <c r="AF182" s="37">
        <f t="shared" si="91"/>
        <v>0</v>
      </c>
      <c r="AG182" s="37">
        <f t="shared" si="92"/>
        <v>0</v>
      </c>
      <c r="AH182" s="37"/>
      <c r="AI182" s="37">
        <f t="shared" si="93"/>
        <v>0</v>
      </c>
      <c r="AJ182" s="37">
        <f t="shared" si="94"/>
        <v>0</v>
      </c>
      <c r="AK182" s="37"/>
      <c r="AL182" s="37">
        <f t="shared" si="95"/>
        <v>0</v>
      </c>
      <c r="AM182" s="37">
        <f t="shared" si="96"/>
        <v>0</v>
      </c>
      <c r="AN182" s="37"/>
      <c r="AO182" s="37">
        <f t="shared" si="97"/>
        <v>0</v>
      </c>
      <c r="AP182" s="37">
        <f t="shared" si="98"/>
        <v>0</v>
      </c>
      <c r="AQ182" s="37"/>
      <c r="AR182" s="37">
        <f t="shared" si="99"/>
        <v>0</v>
      </c>
      <c r="AS182" s="37">
        <f t="shared" si="100"/>
        <v>0</v>
      </c>
      <c r="AT182" s="38">
        <f t="shared" si="101"/>
        <v>0</v>
      </c>
      <c r="AU182" s="29">
        <f t="shared" ca="1" si="102"/>
        <v>0</v>
      </c>
      <c r="AV182" s="28">
        <f t="shared" ca="1" si="103"/>
        <v>0</v>
      </c>
      <c r="AW182" s="124">
        <f t="shared" si="75"/>
        <v>12</v>
      </c>
      <c r="AX182" s="28">
        <f t="shared" ca="1" si="76"/>
        <v>18910.439999999999</v>
      </c>
      <c r="AY182" s="39">
        <f t="shared" ca="1" si="77"/>
        <v>0</v>
      </c>
      <c r="BA182" s="97">
        <f t="shared" si="78"/>
        <v>0</v>
      </c>
      <c r="BB182" s="98" t="str">
        <f t="shared" si="107"/>
        <v>NÃO MEDIDO</v>
      </c>
    </row>
    <row r="183" spans="1:54" ht="60" customHeight="1">
      <c r="A183" s="78" t="s">
        <v>108</v>
      </c>
      <c r="B183" s="78"/>
      <c r="C183" s="31" t="s">
        <v>1300</v>
      </c>
      <c r="D183" s="32" t="s">
        <v>1301</v>
      </c>
      <c r="E183" s="26" t="s">
        <v>40</v>
      </c>
      <c r="F183" s="33">
        <v>4</v>
      </c>
      <c r="G183" s="27"/>
      <c r="H183" s="33">
        <f t="shared" si="105"/>
        <v>4</v>
      </c>
      <c r="I183" s="68">
        <v>334</v>
      </c>
      <c r="J183" s="34">
        <f t="shared" si="104"/>
        <v>1336</v>
      </c>
      <c r="K183" s="35"/>
      <c r="L183" s="36"/>
      <c r="M183" s="37"/>
      <c r="N183" s="37">
        <f t="shared" si="79"/>
        <v>0</v>
      </c>
      <c r="O183" s="37">
        <f t="shared" si="80"/>
        <v>0</v>
      </c>
      <c r="P183" s="37"/>
      <c r="Q183" s="37">
        <f t="shared" si="81"/>
        <v>0</v>
      </c>
      <c r="R183" s="37">
        <f t="shared" si="82"/>
        <v>0</v>
      </c>
      <c r="S183" s="37"/>
      <c r="T183" s="37">
        <f t="shared" si="83"/>
        <v>0</v>
      </c>
      <c r="U183" s="37">
        <f t="shared" si="84"/>
        <v>0</v>
      </c>
      <c r="V183" s="37"/>
      <c r="W183" s="37">
        <f t="shared" si="85"/>
        <v>0</v>
      </c>
      <c r="X183" s="37">
        <f t="shared" si="86"/>
        <v>0</v>
      </c>
      <c r="Y183" s="37"/>
      <c r="Z183" s="37">
        <f t="shared" si="87"/>
        <v>0</v>
      </c>
      <c r="AA183" s="37">
        <f t="shared" si="88"/>
        <v>0</v>
      </c>
      <c r="AB183" s="37"/>
      <c r="AC183" s="37">
        <f t="shared" si="89"/>
        <v>0</v>
      </c>
      <c r="AD183" s="37">
        <f t="shared" si="90"/>
        <v>0</v>
      </c>
      <c r="AE183" s="37"/>
      <c r="AF183" s="37">
        <f t="shared" si="91"/>
        <v>0</v>
      </c>
      <c r="AG183" s="37">
        <f t="shared" si="92"/>
        <v>0</v>
      </c>
      <c r="AH183" s="37"/>
      <c r="AI183" s="37">
        <f t="shared" si="93"/>
        <v>0</v>
      </c>
      <c r="AJ183" s="37">
        <f t="shared" si="94"/>
        <v>0</v>
      </c>
      <c r="AK183" s="37"/>
      <c r="AL183" s="37">
        <f t="shared" si="95"/>
        <v>0</v>
      </c>
      <c r="AM183" s="37">
        <f t="shared" si="96"/>
        <v>0</v>
      </c>
      <c r="AN183" s="37"/>
      <c r="AO183" s="37">
        <f t="shared" si="97"/>
        <v>0</v>
      </c>
      <c r="AP183" s="37">
        <f t="shared" si="98"/>
        <v>0</v>
      </c>
      <c r="AQ183" s="37"/>
      <c r="AR183" s="37">
        <f t="shared" si="99"/>
        <v>0</v>
      </c>
      <c r="AS183" s="37">
        <f t="shared" si="100"/>
        <v>0</v>
      </c>
      <c r="AT183" s="38">
        <f t="shared" si="101"/>
        <v>0</v>
      </c>
      <c r="AU183" s="29">
        <f t="shared" ca="1" si="102"/>
        <v>0</v>
      </c>
      <c r="AV183" s="28">
        <f t="shared" ca="1" si="103"/>
        <v>0</v>
      </c>
      <c r="AW183" s="124">
        <f t="shared" si="75"/>
        <v>4</v>
      </c>
      <c r="AX183" s="28">
        <f t="shared" ca="1" si="76"/>
        <v>1336</v>
      </c>
      <c r="AY183" s="39">
        <f t="shared" ca="1" si="77"/>
        <v>0</v>
      </c>
      <c r="BA183" s="97">
        <f t="shared" si="78"/>
        <v>0</v>
      </c>
      <c r="BB183" s="98" t="str">
        <f t="shared" si="107"/>
        <v>NÃO MEDIDO</v>
      </c>
    </row>
    <row r="184" spans="1:54" ht="30" customHeight="1">
      <c r="A184" s="78" t="s">
        <v>108</v>
      </c>
      <c r="B184" s="78"/>
      <c r="C184" s="31" t="s">
        <v>1302</v>
      </c>
      <c r="D184" s="32" t="s">
        <v>1303</v>
      </c>
      <c r="E184" s="26" t="s">
        <v>40</v>
      </c>
      <c r="F184" s="33">
        <v>2</v>
      </c>
      <c r="G184" s="27"/>
      <c r="H184" s="33">
        <f t="shared" si="105"/>
        <v>2</v>
      </c>
      <c r="I184" s="68">
        <v>1138.6400000000001</v>
      </c>
      <c r="J184" s="34">
        <f t="shared" si="104"/>
        <v>2277.2800000000002</v>
      </c>
      <c r="K184" s="35"/>
      <c r="L184" s="36"/>
      <c r="M184" s="37"/>
      <c r="N184" s="37">
        <f t="shared" si="79"/>
        <v>0</v>
      </c>
      <c r="O184" s="37">
        <f t="shared" si="80"/>
        <v>0</v>
      </c>
      <c r="P184" s="37"/>
      <c r="Q184" s="37">
        <f t="shared" si="81"/>
        <v>0</v>
      </c>
      <c r="R184" s="37">
        <f t="shared" si="82"/>
        <v>0</v>
      </c>
      <c r="S184" s="37"/>
      <c r="T184" s="37">
        <f t="shared" si="83"/>
        <v>0</v>
      </c>
      <c r="U184" s="37">
        <f t="shared" si="84"/>
        <v>0</v>
      </c>
      <c r="V184" s="37"/>
      <c r="W184" s="37">
        <f t="shared" si="85"/>
        <v>0</v>
      </c>
      <c r="X184" s="37">
        <f t="shared" si="86"/>
        <v>0</v>
      </c>
      <c r="Y184" s="37"/>
      <c r="Z184" s="37">
        <f t="shared" si="87"/>
        <v>0</v>
      </c>
      <c r="AA184" s="37">
        <f t="shared" si="88"/>
        <v>0</v>
      </c>
      <c r="AB184" s="37"/>
      <c r="AC184" s="37">
        <f t="shared" si="89"/>
        <v>0</v>
      </c>
      <c r="AD184" s="37">
        <f t="shared" si="90"/>
        <v>0</v>
      </c>
      <c r="AE184" s="37"/>
      <c r="AF184" s="37">
        <f t="shared" si="91"/>
        <v>0</v>
      </c>
      <c r="AG184" s="37">
        <f t="shared" si="92"/>
        <v>0</v>
      </c>
      <c r="AH184" s="37"/>
      <c r="AI184" s="37">
        <f t="shared" si="93"/>
        <v>0</v>
      </c>
      <c r="AJ184" s="37">
        <f t="shared" si="94"/>
        <v>0</v>
      </c>
      <c r="AK184" s="37"/>
      <c r="AL184" s="37">
        <f t="shared" si="95"/>
        <v>0</v>
      </c>
      <c r="AM184" s="37">
        <f t="shared" si="96"/>
        <v>0</v>
      </c>
      <c r="AN184" s="37"/>
      <c r="AO184" s="37">
        <f t="shared" si="97"/>
        <v>0</v>
      </c>
      <c r="AP184" s="37">
        <f t="shared" si="98"/>
        <v>0</v>
      </c>
      <c r="AQ184" s="37"/>
      <c r="AR184" s="37">
        <f t="shared" si="99"/>
        <v>0</v>
      </c>
      <c r="AS184" s="37">
        <f t="shared" si="100"/>
        <v>0</v>
      </c>
      <c r="AT184" s="38">
        <f t="shared" si="101"/>
        <v>0</v>
      </c>
      <c r="AU184" s="29">
        <f t="shared" ca="1" si="102"/>
        <v>0</v>
      </c>
      <c r="AV184" s="28">
        <f t="shared" ca="1" si="103"/>
        <v>0</v>
      </c>
      <c r="AW184" s="124">
        <f t="shared" si="75"/>
        <v>2</v>
      </c>
      <c r="AX184" s="28">
        <f t="shared" ca="1" si="76"/>
        <v>2277.2800000000002</v>
      </c>
      <c r="AY184" s="39">
        <f t="shared" ca="1" si="77"/>
        <v>0</v>
      </c>
      <c r="BA184" s="97">
        <f t="shared" si="78"/>
        <v>0</v>
      </c>
      <c r="BB184" s="98" t="str">
        <f t="shared" si="107"/>
        <v>NÃO MEDIDO</v>
      </c>
    </row>
    <row r="185" spans="1:54" ht="60" customHeight="1">
      <c r="A185" s="78" t="s">
        <v>108</v>
      </c>
      <c r="B185" s="78"/>
      <c r="C185" s="31" t="s">
        <v>1304</v>
      </c>
      <c r="D185" s="32" t="s">
        <v>1305</v>
      </c>
      <c r="E185" s="26" t="s">
        <v>40</v>
      </c>
      <c r="F185" s="33">
        <v>2</v>
      </c>
      <c r="G185" s="27"/>
      <c r="H185" s="33">
        <f t="shared" si="105"/>
        <v>2</v>
      </c>
      <c r="I185" s="68">
        <v>1037.79</v>
      </c>
      <c r="J185" s="34">
        <f t="shared" si="104"/>
        <v>2075.58</v>
      </c>
      <c r="K185" s="35"/>
      <c r="L185" s="36"/>
      <c r="M185" s="37"/>
      <c r="N185" s="37">
        <f t="shared" si="79"/>
        <v>0</v>
      </c>
      <c r="O185" s="37">
        <f t="shared" si="80"/>
        <v>0</v>
      </c>
      <c r="P185" s="37"/>
      <c r="Q185" s="37">
        <f t="shared" si="81"/>
        <v>0</v>
      </c>
      <c r="R185" s="37">
        <f t="shared" si="82"/>
        <v>0</v>
      </c>
      <c r="S185" s="37"/>
      <c r="T185" s="37">
        <f t="shared" si="83"/>
        <v>0</v>
      </c>
      <c r="U185" s="37">
        <f t="shared" si="84"/>
        <v>0</v>
      </c>
      <c r="V185" s="37"/>
      <c r="W185" s="37">
        <f t="shared" si="85"/>
        <v>0</v>
      </c>
      <c r="X185" s="37">
        <f t="shared" si="86"/>
        <v>0</v>
      </c>
      <c r="Y185" s="37"/>
      <c r="Z185" s="37">
        <f t="shared" si="87"/>
        <v>0</v>
      </c>
      <c r="AA185" s="37">
        <f t="shared" si="88"/>
        <v>0</v>
      </c>
      <c r="AB185" s="37"/>
      <c r="AC185" s="37">
        <f t="shared" si="89"/>
        <v>0</v>
      </c>
      <c r="AD185" s="37">
        <f t="shared" si="90"/>
        <v>0</v>
      </c>
      <c r="AE185" s="37"/>
      <c r="AF185" s="37">
        <f t="shared" si="91"/>
        <v>0</v>
      </c>
      <c r="AG185" s="37">
        <f t="shared" si="92"/>
        <v>0</v>
      </c>
      <c r="AH185" s="37"/>
      <c r="AI185" s="37">
        <f t="shared" si="93"/>
        <v>0</v>
      </c>
      <c r="AJ185" s="37">
        <f t="shared" si="94"/>
        <v>0</v>
      </c>
      <c r="AK185" s="37"/>
      <c r="AL185" s="37">
        <f t="shared" si="95"/>
        <v>0</v>
      </c>
      <c r="AM185" s="37">
        <f t="shared" si="96"/>
        <v>0</v>
      </c>
      <c r="AN185" s="37"/>
      <c r="AO185" s="37">
        <f t="shared" si="97"/>
        <v>0</v>
      </c>
      <c r="AP185" s="37">
        <f t="shared" si="98"/>
        <v>0</v>
      </c>
      <c r="AQ185" s="37"/>
      <c r="AR185" s="37">
        <f t="shared" si="99"/>
        <v>0</v>
      </c>
      <c r="AS185" s="37">
        <f t="shared" si="100"/>
        <v>0</v>
      </c>
      <c r="AT185" s="38">
        <f t="shared" si="101"/>
        <v>0</v>
      </c>
      <c r="AU185" s="29">
        <f t="shared" ca="1" si="102"/>
        <v>0</v>
      </c>
      <c r="AV185" s="28">
        <f t="shared" ca="1" si="103"/>
        <v>0</v>
      </c>
      <c r="AW185" s="124">
        <f t="shared" si="75"/>
        <v>2</v>
      </c>
      <c r="AX185" s="28">
        <f t="shared" ca="1" si="76"/>
        <v>2075.58</v>
      </c>
      <c r="AY185" s="39">
        <f t="shared" ca="1" si="77"/>
        <v>0</v>
      </c>
      <c r="BA185" s="97">
        <f t="shared" si="78"/>
        <v>0</v>
      </c>
      <c r="BB185" s="98" t="str">
        <f t="shared" si="107"/>
        <v>NÃO MEDIDO</v>
      </c>
    </row>
    <row r="186" spans="1:54" ht="60" customHeight="1">
      <c r="A186" s="78" t="s">
        <v>108</v>
      </c>
      <c r="B186" s="78"/>
      <c r="C186" s="31" t="s">
        <v>1306</v>
      </c>
      <c r="D186" s="32" t="s">
        <v>1307</v>
      </c>
      <c r="E186" s="26" t="s">
        <v>1251</v>
      </c>
      <c r="F186" s="33">
        <v>4</v>
      </c>
      <c r="G186" s="27"/>
      <c r="H186" s="33">
        <f t="shared" si="105"/>
        <v>4</v>
      </c>
      <c r="I186" s="68">
        <v>14134.43</v>
      </c>
      <c r="J186" s="34">
        <f t="shared" si="104"/>
        <v>56537.72</v>
      </c>
      <c r="K186" s="35"/>
      <c r="L186" s="36"/>
      <c r="M186" s="37"/>
      <c r="N186" s="37">
        <f t="shared" si="79"/>
        <v>0</v>
      </c>
      <c r="O186" s="37">
        <f t="shared" si="80"/>
        <v>0</v>
      </c>
      <c r="P186" s="37"/>
      <c r="Q186" s="37">
        <f t="shared" si="81"/>
        <v>0</v>
      </c>
      <c r="R186" s="37">
        <f t="shared" si="82"/>
        <v>0</v>
      </c>
      <c r="S186" s="37"/>
      <c r="T186" s="37">
        <f t="shared" si="83"/>
        <v>0</v>
      </c>
      <c r="U186" s="37">
        <f t="shared" si="84"/>
        <v>0</v>
      </c>
      <c r="V186" s="37"/>
      <c r="W186" s="37">
        <f t="shared" si="85"/>
        <v>0</v>
      </c>
      <c r="X186" s="37">
        <f t="shared" si="86"/>
        <v>0</v>
      </c>
      <c r="Y186" s="37"/>
      <c r="Z186" s="37">
        <f t="shared" si="87"/>
        <v>0</v>
      </c>
      <c r="AA186" s="37">
        <f t="shared" si="88"/>
        <v>0</v>
      </c>
      <c r="AB186" s="37"/>
      <c r="AC186" s="37">
        <f t="shared" si="89"/>
        <v>0</v>
      </c>
      <c r="AD186" s="37">
        <f t="shared" si="90"/>
        <v>0</v>
      </c>
      <c r="AE186" s="37"/>
      <c r="AF186" s="37">
        <f t="shared" si="91"/>
        <v>0</v>
      </c>
      <c r="AG186" s="37">
        <f t="shared" si="92"/>
        <v>0</v>
      </c>
      <c r="AH186" s="37"/>
      <c r="AI186" s="37">
        <f t="shared" si="93"/>
        <v>0</v>
      </c>
      <c r="AJ186" s="37">
        <f t="shared" si="94"/>
        <v>0</v>
      </c>
      <c r="AK186" s="37"/>
      <c r="AL186" s="37">
        <f t="shared" si="95"/>
        <v>0</v>
      </c>
      <c r="AM186" s="37">
        <f t="shared" si="96"/>
        <v>0</v>
      </c>
      <c r="AN186" s="37"/>
      <c r="AO186" s="37">
        <f t="shared" si="97"/>
        <v>0</v>
      </c>
      <c r="AP186" s="37">
        <f t="shared" si="98"/>
        <v>0</v>
      </c>
      <c r="AQ186" s="37"/>
      <c r="AR186" s="37">
        <f t="shared" si="99"/>
        <v>0</v>
      </c>
      <c r="AS186" s="37">
        <f t="shared" si="100"/>
        <v>0</v>
      </c>
      <c r="AT186" s="38">
        <f t="shared" si="101"/>
        <v>0</v>
      </c>
      <c r="AU186" s="29">
        <f t="shared" ca="1" si="102"/>
        <v>0</v>
      </c>
      <c r="AV186" s="28">
        <f t="shared" ca="1" si="103"/>
        <v>0</v>
      </c>
      <c r="AW186" s="124">
        <f t="shared" si="75"/>
        <v>4</v>
      </c>
      <c r="AX186" s="28">
        <f t="shared" ca="1" si="76"/>
        <v>56537.72</v>
      </c>
      <c r="AY186" s="39">
        <f t="shared" ca="1" si="77"/>
        <v>0</v>
      </c>
      <c r="BA186" s="97">
        <f t="shared" si="78"/>
        <v>0</v>
      </c>
      <c r="BB186" s="98" t="str">
        <f t="shared" si="107"/>
        <v>NÃO MEDIDO</v>
      </c>
    </row>
    <row r="187" spans="1:54" ht="60" customHeight="1">
      <c r="A187" s="78" t="s">
        <v>108</v>
      </c>
      <c r="B187" s="78"/>
      <c r="C187" s="31" t="s">
        <v>1308</v>
      </c>
      <c r="D187" s="32" t="s">
        <v>1309</v>
      </c>
      <c r="E187" s="26" t="s">
        <v>40</v>
      </c>
      <c r="F187" s="33">
        <v>1</v>
      </c>
      <c r="G187" s="27"/>
      <c r="H187" s="33">
        <f t="shared" si="105"/>
        <v>1</v>
      </c>
      <c r="I187" s="68">
        <v>5615.11</v>
      </c>
      <c r="J187" s="34">
        <f t="shared" si="104"/>
        <v>5615.11</v>
      </c>
      <c r="K187" s="35"/>
      <c r="L187" s="36"/>
      <c r="M187" s="37"/>
      <c r="N187" s="37">
        <f t="shared" si="79"/>
        <v>0</v>
      </c>
      <c r="O187" s="37">
        <f t="shared" si="80"/>
        <v>0</v>
      </c>
      <c r="P187" s="37"/>
      <c r="Q187" s="37">
        <f t="shared" si="81"/>
        <v>0</v>
      </c>
      <c r="R187" s="37">
        <f t="shared" si="82"/>
        <v>0</v>
      </c>
      <c r="S187" s="37"/>
      <c r="T187" s="37">
        <f t="shared" si="83"/>
        <v>0</v>
      </c>
      <c r="U187" s="37">
        <f t="shared" si="84"/>
        <v>0</v>
      </c>
      <c r="V187" s="37"/>
      <c r="W187" s="37">
        <f t="shared" si="85"/>
        <v>0</v>
      </c>
      <c r="X187" s="37">
        <f t="shared" si="86"/>
        <v>0</v>
      </c>
      <c r="Y187" s="37"/>
      <c r="Z187" s="37">
        <f t="shared" si="87"/>
        <v>0</v>
      </c>
      <c r="AA187" s="37">
        <f t="shared" si="88"/>
        <v>0</v>
      </c>
      <c r="AB187" s="37"/>
      <c r="AC187" s="37">
        <f t="shared" si="89"/>
        <v>0</v>
      </c>
      <c r="AD187" s="37">
        <f t="shared" si="90"/>
        <v>0</v>
      </c>
      <c r="AE187" s="37"/>
      <c r="AF187" s="37">
        <f t="shared" si="91"/>
        <v>0</v>
      </c>
      <c r="AG187" s="37">
        <f t="shared" si="92"/>
        <v>0</v>
      </c>
      <c r="AH187" s="37"/>
      <c r="AI187" s="37">
        <f t="shared" si="93"/>
        <v>0</v>
      </c>
      <c r="AJ187" s="37">
        <f t="shared" si="94"/>
        <v>0</v>
      </c>
      <c r="AK187" s="37"/>
      <c r="AL187" s="37">
        <f t="shared" si="95"/>
        <v>0</v>
      </c>
      <c r="AM187" s="37">
        <f t="shared" si="96"/>
        <v>0</v>
      </c>
      <c r="AN187" s="37"/>
      <c r="AO187" s="37">
        <f t="shared" si="97"/>
        <v>0</v>
      </c>
      <c r="AP187" s="37">
        <f t="shared" si="98"/>
        <v>0</v>
      </c>
      <c r="AQ187" s="37"/>
      <c r="AR187" s="37">
        <f t="shared" si="99"/>
        <v>0</v>
      </c>
      <c r="AS187" s="37">
        <f t="shared" si="100"/>
        <v>0</v>
      </c>
      <c r="AT187" s="38">
        <f t="shared" si="101"/>
        <v>0</v>
      </c>
      <c r="AU187" s="29">
        <f t="shared" ca="1" si="102"/>
        <v>0</v>
      </c>
      <c r="AV187" s="28">
        <f t="shared" ca="1" si="103"/>
        <v>0</v>
      </c>
      <c r="AW187" s="124">
        <f t="shared" si="75"/>
        <v>1</v>
      </c>
      <c r="AX187" s="28">
        <f t="shared" ca="1" si="76"/>
        <v>5615.11</v>
      </c>
      <c r="AY187" s="39">
        <f t="shared" ca="1" si="77"/>
        <v>0</v>
      </c>
      <c r="BA187" s="97">
        <f t="shared" si="78"/>
        <v>0</v>
      </c>
      <c r="BB187" s="98" t="str">
        <f t="shared" si="107"/>
        <v>NÃO MEDIDO</v>
      </c>
    </row>
    <row r="188" spans="1:54" ht="60" customHeight="1">
      <c r="A188" s="78" t="s">
        <v>108</v>
      </c>
      <c r="B188" s="78"/>
      <c r="C188" s="31" t="s">
        <v>1310</v>
      </c>
      <c r="D188" s="32" t="s">
        <v>1311</v>
      </c>
      <c r="E188" s="26" t="s">
        <v>40</v>
      </c>
      <c r="F188" s="33">
        <v>1</v>
      </c>
      <c r="G188" s="27"/>
      <c r="H188" s="33">
        <f t="shared" si="105"/>
        <v>1</v>
      </c>
      <c r="I188" s="68">
        <v>4947.54</v>
      </c>
      <c r="J188" s="34">
        <f t="shared" si="104"/>
        <v>4947.54</v>
      </c>
      <c r="K188" s="35"/>
      <c r="L188" s="36"/>
      <c r="M188" s="37"/>
      <c r="N188" s="37">
        <f t="shared" si="79"/>
        <v>0</v>
      </c>
      <c r="O188" s="37">
        <f t="shared" si="80"/>
        <v>0</v>
      </c>
      <c r="P188" s="37"/>
      <c r="Q188" s="37">
        <f t="shared" si="81"/>
        <v>0</v>
      </c>
      <c r="R188" s="37">
        <f t="shared" si="82"/>
        <v>0</v>
      </c>
      <c r="S188" s="37"/>
      <c r="T188" s="37">
        <f t="shared" si="83"/>
        <v>0</v>
      </c>
      <c r="U188" s="37">
        <f t="shared" si="84"/>
        <v>0</v>
      </c>
      <c r="V188" s="37"/>
      <c r="W188" s="37">
        <f t="shared" si="85"/>
        <v>0</v>
      </c>
      <c r="X188" s="37">
        <f t="shared" si="86"/>
        <v>0</v>
      </c>
      <c r="Y188" s="37"/>
      <c r="Z188" s="37">
        <f t="shared" si="87"/>
        <v>0</v>
      </c>
      <c r="AA188" s="37">
        <f t="shared" si="88"/>
        <v>0</v>
      </c>
      <c r="AB188" s="37"/>
      <c r="AC188" s="37">
        <f t="shared" si="89"/>
        <v>0</v>
      </c>
      <c r="AD188" s="37">
        <f t="shared" si="90"/>
        <v>0</v>
      </c>
      <c r="AE188" s="37"/>
      <c r="AF188" s="37">
        <f t="shared" si="91"/>
        <v>0</v>
      </c>
      <c r="AG188" s="37">
        <f t="shared" si="92"/>
        <v>0</v>
      </c>
      <c r="AH188" s="37"/>
      <c r="AI188" s="37">
        <f t="shared" si="93"/>
        <v>0</v>
      </c>
      <c r="AJ188" s="37">
        <f t="shared" si="94"/>
        <v>0</v>
      </c>
      <c r="AK188" s="37"/>
      <c r="AL188" s="37">
        <f t="shared" si="95"/>
        <v>0</v>
      </c>
      <c r="AM188" s="37">
        <f t="shared" si="96"/>
        <v>0</v>
      </c>
      <c r="AN188" s="37"/>
      <c r="AO188" s="37">
        <f t="shared" si="97"/>
        <v>0</v>
      </c>
      <c r="AP188" s="37">
        <f t="shared" si="98"/>
        <v>0</v>
      </c>
      <c r="AQ188" s="37"/>
      <c r="AR188" s="37">
        <f t="shared" si="99"/>
        <v>0</v>
      </c>
      <c r="AS188" s="37">
        <f t="shared" si="100"/>
        <v>0</v>
      </c>
      <c r="AT188" s="38">
        <f t="shared" si="101"/>
        <v>0</v>
      </c>
      <c r="AU188" s="29">
        <f t="shared" ca="1" si="102"/>
        <v>0</v>
      </c>
      <c r="AV188" s="28">
        <f t="shared" ca="1" si="103"/>
        <v>0</v>
      </c>
      <c r="AW188" s="124">
        <f t="shared" si="75"/>
        <v>1</v>
      </c>
      <c r="AX188" s="28">
        <f t="shared" ca="1" si="76"/>
        <v>4947.54</v>
      </c>
      <c r="AY188" s="39">
        <f t="shared" ca="1" si="77"/>
        <v>0</v>
      </c>
      <c r="BA188" s="97">
        <f t="shared" si="78"/>
        <v>0</v>
      </c>
      <c r="BB188" s="98" t="str">
        <f t="shared" si="107"/>
        <v>NÃO MEDIDO</v>
      </c>
    </row>
    <row r="189" spans="1:54" ht="30" customHeight="1">
      <c r="A189" s="78" t="s">
        <v>108</v>
      </c>
      <c r="B189" s="78"/>
      <c r="C189" s="31" t="s">
        <v>1312</v>
      </c>
      <c r="D189" s="32" t="s">
        <v>1313</v>
      </c>
      <c r="E189" s="26" t="s">
        <v>40</v>
      </c>
      <c r="F189" s="33">
        <v>2</v>
      </c>
      <c r="G189" s="27"/>
      <c r="H189" s="33">
        <f t="shared" si="105"/>
        <v>2</v>
      </c>
      <c r="I189" s="68">
        <v>2147.15</v>
      </c>
      <c r="J189" s="34">
        <f t="shared" si="104"/>
        <v>4294.3</v>
      </c>
      <c r="K189" s="35"/>
      <c r="L189" s="36"/>
      <c r="M189" s="37"/>
      <c r="N189" s="37">
        <f t="shared" si="79"/>
        <v>0</v>
      </c>
      <c r="O189" s="37">
        <f t="shared" si="80"/>
        <v>0</v>
      </c>
      <c r="P189" s="37"/>
      <c r="Q189" s="37">
        <f t="shared" si="81"/>
        <v>0</v>
      </c>
      <c r="R189" s="37">
        <f t="shared" si="82"/>
        <v>0</v>
      </c>
      <c r="S189" s="37"/>
      <c r="T189" s="37">
        <f t="shared" si="83"/>
        <v>0</v>
      </c>
      <c r="U189" s="37">
        <f t="shared" si="84"/>
        <v>0</v>
      </c>
      <c r="V189" s="37"/>
      <c r="W189" s="37">
        <f t="shared" si="85"/>
        <v>0</v>
      </c>
      <c r="X189" s="37">
        <f t="shared" si="86"/>
        <v>0</v>
      </c>
      <c r="Y189" s="37"/>
      <c r="Z189" s="37">
        <f t="shared" si="87"/>
        <v>0</v>
      </c>
      <c r="AA189" s="37">
        <f t="shared" si="88"/>
        <v>0</v>
      </c>
      <c r="AB189" s="37"/>
      <c r="AC189" s="37">
        <f t="shared" si="89"/>
        <v>0</v>
      </c>
      <c r="AD189" s="37">
        <f t="shared" si="90"/>
        <v>0</v>
      </c>
      <c r="AE189" s="37"/>
      <c r="AF189" s="37">
        <f t="shared" si="91"/>
        <v>0</v>
      </c>
      <c r="AG189" s="37">
        <f t="shared" si="92"/>
        <v>0</v>
      </c>
      <c r="AH189" s="37"/>
      <c r="AI189" s="37">
        <f t="shared" si="93"/>
        <v>0</v>
      </c>
      <c r="AJ189" s="37">
        <f t="shared" si="94"/>
        <v>0</v>
      </c>
      <c r="AK189" s="37"/>
      <c r="AL189" s="37">
        <f t="shared" si="95"/>
        <v>0</v>
      </c>
      <c r="AM189" s="37">
        <f t="shared" si="96"/>
        <v>0</v>
      </c>
      <c r="AN189" s="37"/>
      <c r="AO189" s="37">
        <f t="shared" si="97"/>
        <v>0</v>
      </c>
      <c r="AP189" s="37">
        <f t="shared" si="98"/>
        <v>0</v>
      </c>
      <c r="AQ189" s="37"/>
      <c r="AR189" s="37">
        <f t="shared" si="99"/>
        <v>0</v>
      </c>
      <c r="AS189" s="37">
        <f t="shared" si="100"/>
        <v>0</v>
      </c>
      <c r="AT189" s="38">
        <f t="shared" si="101"/>
        <v>0</v>
      </c>
      <c r="AU189" s="29">
        <f t="shared" ca="1" si="102"/>
        <v>0</v>
      </c>
      <c r="AV189" s="28">
        <f t="shared" ca="1" si="103"/>
        <v>0</v>
      </c>
      <c r="AW189" s="124">
        <f t="shared" si="75"/>
        <v>2</v>
      </c>
      <c r="AX189" s="28">
        <f t="shared" ca="1" si="76"/>
        <v>4294.3</v>
      </c>
      <c r="AY189" s="39">
        <f t="shared" ca="1" si="77"/>
        <v>0</v>
      </c>
      <c r="BA189" s="97">
        <f t="shared" si="78"/>
        <v>0</v>
      </c>
      <c r="BB189" s="98" t="str">
        <f t="shared" si="107"/>
        <v>NÃO MEDIDO</v>
      </c>
    </row>
    <row r="190" spans="1:54" ht="30" customHeight="1">
      <c r="A190" s="78" t="s">
        <v>108</v>
      </c>
      <c r="B190" s="78"/>
      <c r="C190" s="31" t="s">
        <v>1314</v>
      </c>
      <c r="D190" s="32" t="s">
        <v>1315</v>
      </c>
      <c r="E190" s="26" t="s">
        <v>1316</v>
      </c>
      <c r="F190" s="33">
        <v>2640</v>
      </c>
      <c r="G190" s="27"/>
      <c r="H190" s="33">
        <f t="shared" si="105"/>
        <v>2640</v>
      </c>
      <c r="I190" s="68">
        <v>4.59</v>
      </c>
      <c r="J190" s="34">
        <f t="shared" si="104"/>
        <v>12117.6</v>
      </c>
      <c r="K190" s="35"/>
      <c r="L190" s="36"/>
      <c r="M190" s="37"/>
      <c r="N190" s="37">
        <f t="shared" si="79"/>
        <v>0</v>
      </c>
      <c r="O190" s="37">
        <f t="shared" si="80"/>
        <v>0</v>
      </c>
      <c r="P190" s="37"/>
      <c r="Q190" s="37">
        <f t="shared" si="81"/>
        <v>0</v>
      </c>
      <c r="R190" s="37">
        <f t="shared" si="82"/>
        <v>0</v>
      </c>
      <c r="S190" s="37"/>
      <c r="T190" s="37">
        <f t="shared" si="83"/>
        <v>0</v>
      </c>
      <c r="U190" s="37">
        <f t="shared" si="84"/>
        <v>0</v>
      </c>
      <c r="V190" s="37"/>
      <c r="W190" s="37">
        <f t="shared" si="85"/>
        <v>0</v>
      </c>
      <c r="X190" s="37">
        <f t="shared" si="86"/>
        <v>0</v>
      </c>
      <c r="Y190" s="37"/>
      <c r="Z190" s="37">
        <f t="shared" si="87"/>
        <v>0</v>
      </c>
      <c r="AA190" s="37">
        <f t="shared" si="88"/>
        <v>0</v>
      </c>
      <c r="AB190" s="37"/>
      <c r="AC190" s="37">
        <f t="shared" si="89"/>
        <v>0</v>
      </c>
      <c r="AD190" s="37">
        <f t="shared" si="90"/>
        <v>0</v>
      </c>
      <c r="AE190" s="37"/>
      <c r="AF190" s="37">
        <f t="shared" si="91"/>
        <v>0</v>
      </c>
      <c r="AG190" s="37">
        <f t="shared" si="92"/>
        <v>0</v>
      </c>
      <c r="AH190" s="37"/>
      <c r="AI190" s="37">
        <f t="shared" si="93"/>
        <v>0</v>
      </c>
      <c r="AJ190" s="37">
        <f t="shared" si="94"/>
        <v>0</v>
      </c>
      <c r="AK190" s="37"/>
      <c r="AL190" s="37">
        <f t="shared" si="95"/>
        <v>0</v>
      </c>
      <c r="AM190" s="37">
        <f t="shared" si="96"/>
        <v>0</v>
      </c>
      <c r="AN190" s="37"/>
      <c r="AO190" s="37">
        <f t="shared" si="97"/>
        <v>0</v>
      </c>
      <c r="AP190" s="37">
        <f t="shared" si="98"/>
        <v>0</v>
      </c>
      <c r="AQ190" s="37"/>
      <c r="AR190" s="37">
        <f t="shared" si="99"/>
        <v>0</v>
      </c>
      <c r="AS190" s="37">
        <f t="shared" si="100"/>
        <v>0</v>
      </c>
      <c r="AT190" s="38">
        <f t="shared" si="101"/>
        <v>0</v>
      </c>
      <c r="AU190" s="29">
        <f t="shared" ca="1" si="102"/>
        <v>0</v>
      </c>
      <c r="AV190" s="28">
        <f t="shared" ca="1" si="103"/>
        <v>0</v>
      </c>
      <c r="AW190" s="124">
        <f t="shared" si="75"/>
        <v>2640</v>
      </c>
      <c r="AX190" s="28">
        <f t="shared" ca="1" si="76"/>
        <v>12117.6</v>
      </c>
      <c r="AY190" s="39">
        <f t="shared" ca="1" si="77"/>
        <v>0</v>
      </c>
      <c r="BA190" s="97">
        <f t="shared" si="78"/>
        <v>0</v>
      </c>
      <c r="BB190" s="98" t="str">
        <f t="shared" si="107"/>
        <v>NÃO MEDIDO</v>
      </c>
    </row>
    <row r="191" spans="1:54" ht="30" customHeight="1">
      <c r="A191" s="78" t="s">
        <v>109</v>
      </c>
      <c r="B191" s="78"/>
      <c r="C191" s="31">
        <v>40800</v>
      </c>
      <c r="D191" s="32" t="s">
        <v>83</v>
      </c>
      <c r="E191" s="26"/>
      <c r="F191" s="33"/>
      <c r="G191" s="27"/>
      <c r="H191" s="33">
        <f t="shared" si="105"/>
        <v>0</v>
      </c>
      <c r="I191" s="68"/>
      <c r="J191" s="34">
        <f t="shared" si="104"/>
        <v>0</v>
      </c>
      <c r="K191" s="35"/>
      <c r="L191" s="36"/>
      <c r="M191" s="37"/>
      <c r="N191" s="37">
        <f t="shared" si="79"/>
        <v>0</v>
      </c>
      <c r="O191" s="37">
        <f t="shared" si="80"/>
        <v>0</v>
      </c>
      <c r="P191" s="37"/>
      <c r="Q191" s="37">
        <f t="shared" si="81"/>
        <v>0</v>
      </c>
      <c r="R191" s="37">
        <f t="shared" si="82"/>
        <v>0</v>
      </c>
      <c r="S191" s="37"/>
      <c r="T191" s="37">
        <f t="shared" si="83"/>
        <v>0</v>
      </c>
      <c r="U191" s="37">
        <f t="shared" si="84"/>
        <v>0</v>
      </c>
      <c r="V191" s="37"/>
      <c r="W191" s="37">
        <f t="shared" si="85"/>
        <v>0</v>
      </c>
      <c r="X191" s="37">
        <f t="shared" si="86"/>
        <v>0</v>
      </c>
      <c r="Y191" s="37"/>
      <c r="Z191" s="37">
        <f t="shared" si="87"/>
        <v>0</v>
      </c>
      <c r="AA191" s="37">
        <f t="shared" si="88"/>
        <v>0</v>
      </c>
      <c r="AB191" s="37"/>
      <c r="AC191" s="37">
        <f t="shared" si="89"/>
        <v>0</v>
      </c>
      <c r="AD191" s="37">
        <f t="shared" si="90"/>
        <v>0</v>
      </c>
      <c r="AE191" s="37"/>
      <c r="AF191" s="37">
        <f t="shared" si="91"/>
        <v>0</v>
      </c>
      <c r="AG191" s="37">
        <f t="shared" si="92"/>
        <v>0</v>
      </c>
      <c r="AH191" s="37"/>
      <c r="AI191" s="37">
        <f t="shared" si="93"/>
        <v>0</v>
      </c>
      <c r="AJ191" s="37">
        <f t="shared" si="94"/>
        <v>0</v>
      </c>
      <c r="AK191" s="37"/>
      <c r="AL191" s="37">
        <f t="shared" si="95"/>
        <v>0</v>
      </c>
      <c r="AM191" s="37">
        <f t="shared" si="96"/>
        <v>0</v>
      </c>
      <c r="AN191" s="37"/>
      <c r="AO191" s="37">
        <f t="shared" si="97"/>
        <v>0</v>
      </c>
      <c r="AP191" s="37">
        <f t="shared" si="98"/>
        <v>0</v>
      </c>
      <c r="AQ191" s="37"/>
      <c r="AR191" s="37">
        <f t="shared" si="99"/>
        <v>0</v>
      </c>
      <c r="AS191" s="37">
        <f t="shared" si="100"/>
        <v>0</v>
      </c>
      <c r="AT191" s="38">
        <f t="shared" si="101"/>
        <v>0</v>
      </c>
      <c r="AU191" s="29">
        <f t="shared" ca="1" si="102"/>
        <v>0</v>
      </c>
      <c r="AV191" s="28">
        <f t="shared" ca="1" si="103"/>
        <v>0</v>
      </c>
      <c r="AW191" s="124">
        <f t="shared" si="75"/>
        <v>0</v>
      </c>
      <c r="AX191" s="28">
        <f t="shared" ca="1" si="76"/>
        <v>0</v>
      </c>
      <c r="AY191" s="39">
        <f t="shared" ca="1" si="77"/>
        <v>0</v>
      </c>
      <c r="BA191" s="97">
        <f t="shared" si="78"/>
        <v>0</v>
      </c>
      <c r="BB191" s="96" t="str">
        <f>IF(COUNTIF(BB192:BB193,"MEDIDO")&lt;&gt;0,"MEDIDO","NÃO MEDIDO")</f>
        <v>NÃO MEDIDO</v>
      </c>
    </row>
    <row r="192" spans="1:54" ht="90" customHeight="1">
      <c r="A192" s="78" t="s">
        <v>108</v>
      </c>
      <c r="B192" s="78"/>
      <c r="C192" s="31" t="s">
        <v>153</v>
      </c>
      <c r="D192" s="32" t="s">
        <v>1317</v>
      </c>
      <c r="E192" s="26" t="s">
        <v>43</v>
      </c>
      <c r="F192" s="33">
        <v>49.5</v>
      </c>
      <c r="G192" s="27"/>
      <c r="H192" s="33">
        <f t="shared" si="105"/>
        <v>49.5</v>
      </c>
      <c r="I192" s="68">
        <v>77.83</v>
      </c>
      <c r="J192" s="34">
        <f t="shared" si="104"/>
        <v>3852.59</v>
      </c>
      <c r="K192" s="35"/>
      <c r="L192" s="36"/>
      <c r="M192" s="37"/>
      <c r="N192" s="37">
        <f t="shared" si="79"/>
        <v>0</v>
      </c>
      <c r="O192" s="37">
        <f t="shared" si="80"/>
        <v>0</v>
      </c>
      <c r="P192" s="37"/>
      <c r="Q192" s="37">
        <f t="shared" si="81"/>
        <v>0</v>
      </c>
      <c r="R192" s="37">
        <f t="shared" si="82"/>
        <v>0</v>
      </c>
      <c r="S192" s="37"/>
      <c r="T192" s="37">
        <f t="shared" si="83"/>
        <v>0</v>
      </c>
      <c r="U192" s="37">
        <f t="shared" si="84"/>
        <v>0</v>
      </c>
      <c r="V192" s="37"/>
      <c r="W192" s="37">
        <f t="shared" si="85"/>
        <v>0</v>
      </c>
      <c r="X192" s="37">
        <f t="shared" si="86"/>
        <v>0</v>
      </c>
      <c r="Y192" s="37"/>
      <c r="Z192" s="37">
        <f t="shared" si="87"/>
        <v>0</v>
      </c>
      <c r="AA192" s="37">
        <f t="shared" si="88"/>
        <v>0</v>
      </c>
      <c r="AB192" s="37"/>
      <c r="AC192" s="37">
        <f t="shared" si="89"/>
        <v>0</v>
      </c>
      <c r="AD192" s="37">
        <f t="shared" si="90"/>
        <v>0</v>
      </c>
      <c r="AE192" s="37"/>
      <c r="AF192" s="37">
        <f t="shared" si="91"/>
        <v>0</v>
      </c>
      <c r="AG192" s="37">
        <f t="shared" si="92"/>
        <v>0</v>
      </c>
      <c r="AH192" s="37"/>
      <c r="AI192" s="37">
        <f t="shared" si="93"/>
        <v>0</v>
      </c>
      <c r="AJ192" s="37">
        <f t="shared" si="94"/>
        <v>0</v>
      </c>
      <c r="AK192" s="37"/>
      <c r="AL192" s="37">
        <f t="shared" si="95"/>
        <v>0</v>
      </c>
      <c r="AM192" s="37">
        <f t="shared" si="96"/>
        <v>0</v>
      </c>
      <c r="AN192" s="37"/>
      <c r="AO192" s="37">
        <f t="shared" si="97"/>
        <v>0</v>
      </c>
      <c r="AP192" s="37">
        <f t="shared" si="98"/>
        <v>0</v>
      </c>
      <c r="AQ192" s="37"/>
      <c r="AR192" s="37">
        <f t="shared" si="99"/>
        <v>0</v>
      </c>
      <c r="AS192" s="37">
        <f t="shared" si="100"/>
        <v>0</v>
      </c>
      <c r="AT192" s="38">
        <f t="shared" si="101"/>
        <v>0</v>
      </c>
      <c r="AU192" s="29">
        <f t="shared" ca="1" si="102"/>
        <v>0</v>
      </c>
      <c r="AV192" s="28">
        <f t="shared" ca="1" si="103"/>
        <v>0</v>
      </c>
      <c r="AW192" s="124">
        <f t="shared" si="75"/>
        <v>49.5</v>
      </c>
      <c r="AX192" s="28">
        <f t="shared" ca="1" si="76"/>
        <v>3852.59</v>
      </c>
      <c r="AY192" s="39">
        <f t="shared" ca="1" si="77"/>
        <v>0</v>
      </c>
      <c r="BA192" s="97">
        <f t="shared" si="78"/>
        <v>0</v>
      </c>
      <c r="BB192" s="98" t="str">
        <f>IF(BA192&lt;&gt;0,"MEDIDO","NÃO MEDIDO")</f>
        <v>NÃO MEDIDO</v>
      </c>
    </row>
    <row r="193" spans="1:54" ht="90" customHeight="1">
      <c r="A193" s="78" t="s">
        <v>108</v>
      </c>
      <c r="B193" s="78"/>
      <c r="C193" s="31" t="s">
        <v>1318</v>
      </c>
      <c r="D193" s="32" t="s">
        <v>1319</v>
      </c>
      <c r="E193" s="26" t="s">
        <v>157</v>
      </c>
      <c r="F193" s="33">
        <v>57</v>
      </c>
      <c r="G193" s="27"/>
      <c r="H193" s="33">
        <f t="shared" si="105"/>
        <v>57</v>
      </c>
      <c r="I193" s="68">
        <v>18.989999999999998</v>
      </c>
      <c r="J193" s="34">
        <f t="shared" si="104"/>
        <v>1082.43</v>
      </c>
      <c r="K193" s="35"/>
      <c r="L193" s="36"/>
      <c r="M193" s="37"/>
      <c r="N193" s="37">
        <f t="shared" si="79"/>
        <v>0</v>
      </c>
      <c r="O193" s="37">
        <f t="shared" si="80"/>
        <v>0</v>
      </c>
      <c r="P193" s="37"/>
      <c r="Q193" s="37">
        <f t="shared" si="81"/>
        <v>0</v>
      </c>
      <c r="R193" s="37">
        <f t="shared" si="82"/>
        <v>0</v>
      </c>
      <c r="S193" s="37"/>
      <c r="T193" s="37">
        <f t="shared" si="83"/>
        <v>0</v>
      </c>
      <c r="U193" s="37">
        <f t="shared" si="84"/>
        <v>0</v>
      </c>
      <c r="V193" s="37"/>
      <c r="W193" s="37">
        <f t="shared" si="85"/>
        <v>0</v>
      </c>
      <c r="X193" s="37">
        <f t="shared" si="86"/>
        <v>0</v>
      </c>
      <c r="Y193" s="37"/>
      <c r="Z193" s="37">
        <f t="shared" si="87"/>
        <v>0</v>
      </c>
      <c r="AA193" s="37">
        <f t="shared" si="88"/>
        <v>0</v>
      </c>
      <c r="AB193" s="37"/>
      <c r="AC193" s="37">
        <f t="shared" si="89"/>
        <v>0</v>
      </c>
      <c r="AD193" s="37">
        <f t="shared" si="90"/>
        <v>0</v>
      </c>
      <c r="AE193" s="37"/>
      <c r="AF193" s="37">
        <f t="shared" si="91"/>
        <v>0</v>
      </c>
      <c r="AG193" s="37">
        <f t="shared" si="92"/>
        <v>0</v>
      </c>
      <c r="AH193" s="37"/>
      <c r="AI193" s="37">
        <f t="shared" si="93"/>
        <v>0</v>
      </c>
      <c r="AJ193" s="37">
        <f t="shared" si="94"/>
        <v>0</v>
      </c>
      <c r="AK193" s="37"/>
      <c r="AL193" s="37">
        <f t="shared" si="95"/>
        <v>0</v>
      </c>
      <c r="AM193" s="37">
        <f t="shared" si="96"/>
        <v>0</v>
      </c>
      <c r="AN193" s="37"/>
      <c r="AO193" s="37">
        <f t="shared" si="97"/>
        <v>0</v>
      </c>
      <c r="AP193" s="37">
        <f t="shared" si="98"/>
        <v>0</v>
      </c>
      <c r="AQ193" s="37"/>
      <c r="AR193" s="37">
        <f t="shared" si="99"/>
        <v>0</v>
      </c>
      <c r="AS193" s="37">
        <f t="shared" si="100"/>
        <v>0</v>
      </c>
      <c r="AT193" s="38">
        <f t="shared" si="101"/>
        <v>0</v>
      </c>
      <c r="AU193" s="29">
        <f t="shared" ca="1" si="102"/>
        <v>0</v>
      </c>
      <c r="AV193" s="28">
        <f t="shared" ca="1" si="103"/>
        <v>0</v>
      </c>
      <c r="AW193" s="124">
        <f t="shared" si="75"/>
        <v>57</v>
      </c>
      <c r="AX193" s="28">
        <f t="shared" ca="1" si="76"/>
        <v>1082.43</v>
      </c>
      <c r="AY193" s="39">
        <f t="shared" ca="1" si="77"/>
        <v>0</v>
      </c>
      <c r="BA193" s="97">
        <f t="shared" si="78"/>
        <v>0</v>
      </c>
      <c r="BB193" s="98" t="str">
        <f>IF(BA193&lt;&gt;0,"MEDIDO","NÃO MEDIDO")</f>
        <v>NÃO MEDIDO</v>
      </c>
    </row>
    <row r="194" spans="1:54" ht="30" customHeight="1">
      <c r="A194" s="78" t="s">
        <v>109</v>
      </c>
      <c r="B194" s="78"/>
      <c r="C194" s="31">
        <v>40900</v>
      </c>
      <c r="D194" s="32" t="s">
        <v>885</v>
      </c>
      <c r="E194" s="26"/>
      <c r="F194" s="33"/>
      <c r="G194" s="27"/>
      <c r="H194" s="33">
        <f t="shared" si="105"/>
        <v>0</v>
      </c>
      <c r="I194" s="68"/>
      <c r="J194" s="34">
        <f t="shared" si="104"/>
        <v>0</v>
      </c>
      <c r="K194" s="35"/>
      <c r="L194" s="36"/>
      <c r="M194" s="37"/>
      <c r="N194" s="37">
        <f t="shared" si="79"/>
        <v>0</v>
      </c>
      <c r="O194" s="37">
        <f t="shared" si="80"/>
        <v>0</v>
      </c>
      <c r="P194" s="37"/>
      <c r="Q194" s="37">
        <f t="shared" si="81"/>
        <v>0</v>
      </c>
      <c r="R194" s="37">
        <f t="shared" si="82"/>
        <v>0</v>
      </c>
      <c r="S194" s="37"/>
      <c r="T194" s="37">
        <f t="shared" si="83"/>
        <v>0</v>
      </c>
      <c r="U194" s="37">
        <f t="shared" si="84"/>
        <v>0</v>
      </c>
      <c r="V194" s="37"/>
      <c r="W194" s="37">
        <f t="shared" si="85"/>
        <v>0</v>
      </c>
      <c r="X194" s="37">
        <f t="shared" si="86"/>
        <v>0</v>
      </c>
      <c r="Y194" s="37"/>
      <c r="Z194" s="37">
        <f t="shared" si="87"/>
        <v>0</v>
      </c>
      <c r="AA194" s="37">
        <f t="shared" si="88"/>
        <v>0</v>
      </c>
      <c r="AB194" s="37"/>
      <c r="AC194" s="37">
        <f t="shared" si="89"/>
        <v>0</v>
      </c>
      <c r="AD194" s="37">
        <f t="shared" si="90"/>
        <v>0</v>
      </c>
      <c r="AE194" s="37"/>
      <c r="AF194" s="37">
        <f t="shared" si="91"/>
        <v>0</v>
      </c>
      <c r="AG194" s="37">
        <f t="shared" si="92"/>
        <v>0</v>
      </c>
      <c r="AH194" s="37"/>
      <c r="AI194" s="37">
        <f t="shared" si="93"/>
        <v>0</v>
      </c>
      <c r="AJ194" s="37">
        <f t="shared" si="94"/>
        <v>0</v>
      </c>
      <c r="AK194" s="37"/>
      <c r="AL194" s="37">
        <f t="shared" si="95"/>
        <v>0</v>
      </c>
      <c r="AM194" s="37">
        <f t="shared" si="96"/>
        <v>0</v>
      </c>
      <c r="AN194" s="37"/>
      <c r="AO194" s="37">
        <f t="shared" si="97"/>
        <v>0</v>
      </c>
      <c r="AP194" s="37">
        <f t="shared" si="98"/>
        <v>0</v>
      </c>
      <c r="AQ194" s="37"/>
      <c r="AR194" s="37">
        <f t="shared" si="99"/>
        <v>0</v>
      </c>
      <c r="AS194" s="37">
        <f t="shared" si="100"/>
        <v>0</v>
      </c>
      <c r="AT194" s="38">
        <f t="shared" si="101"/>
        <v>0</v>
      </c>
      <c r="AU194" s="29">
        <f t="shared" ca="1" si="102"/>
        <v>0</v>
      </c>
      <c r="AV194" s="28">
        <f t="shared" ca="1" si="103"/>
        <v>0</v>
      </c>
      <c r="AW194" s="124">
        <f t="shared" si="75"/>
        <v>0</v>
      </c>
      <c r="AX194" s="28">
        <f t="shared" ca="1" si="76"/>
        <v>0</v>
      </c>
      <c r="AY194" s="39">
        <f t="shared" ca="1" si="77"/>
        <v>0</v>
      </c>
      <c r="BA194" s="97">
        <f t="shared" si="78"/>
        <v>0</v>
      </c>
      <c r="BB194" s="96" t="str">
        <f>IF(COUNTIF(BB195:BB198,"MEDIDO")&lt;&gt;0,"MEDIDO","NÃO MEDIDO")</f>
        <v>NÃO MEDIDO</v>
      </c>
    </row>
    <row r="195" spans="1:54" ht="30" customHeight="1">
      <c r="A195" s="78" t="s">
        <v>108</v>
      </c>
      <c r="B195" s="78"/>
      <c r="C195" s="31" t="s">
        <v>1320</v>
      </c>
      <c r="D195" s="32" t="s">
        <v>1321</v>
      </c>
      <c r="E195" s="26" t="s">
        <v>43</v>
      </c>
      <c r="F195" s="33">
        <v>0.5</v>
      </c>
      <c r="G195" s="27"/>
      <c r="H195" s="33">
        <f t="shared" si="105"/>
        <v>0.5</v>
      </c>
      <c r="I195" s="68">
        <v>555.07000000000005</v>
      </c>
      <c r="J195" s="34">
        <f t="shared" si="104"/>
        <v>277.54000000000002</v>
      </c>
      <c r="K195" s="35"/>
      <c r="L195" s="36"/>
      <c r="M195" s="37"/>
      <c r="N195" s="37">
        <f t="shared" si="79"/>
        <v>0</v>
      </c>
      <c r="O195" s="37">
        <f t="shared" si="80"/>
        <v>0</v>
      </c>
      <c r="P195" s="37"/>
      <c r="Q195" s="37">
        <f t="shared" si="81"/>
        <v>0</v>
      </c>
      <c r="R195" s="37">
        <f t="shared" si="82"/>
        <v>0</v>
      </c>
      <c r="S195" s="37"/>
      <c r="T195" s="37">
        <f t="shared" si="83"/>
        <v>0</v>
      </c>
      <c r="U195" s="37">
        <f t="shared" si="84"/>
        <v>0</v>
      </c>
      <c r="V195" s="37"/>
      <c r="W195" s="37">
        <f t="shared" si="85"/>
        <v>0</v>
      </c>
      <c r="X195" s="37">
        <f t="shared" si="86"/>
        <v>0</v>
      </c>
      <c r="Y195" s="37"/>
      <c r="Z195" s="37">
        <f t="shared" si="87"/>
        <v>0</v>
      </c>
      <c r="AA195" s="37">
        <f t="shared" si="88"/>
        <v>0</v>
      </c>
      <c r="AB195" s="37"/>
      <c r="AC195" s="37">
        <f t="shared" si="89"/>
        <v>0</v>
      </c>
      <c r="AD195" s="37">
        <f t="shared" si="90"/>
        <v>0</v>
      </c>
      <c r="AE195" s="37"/>
      <c r="AF195" s="37">
        <f t="shared" si="91"/>
        <v>0</v>
      </c>
      <c r="AG195" s="37">
        <f t="shared" si="92"/>
        <v>0</v>
      </c>
      <c r="AH195" s="37"/>
      <c r="AI195" s="37">
        <f t="shared" si="93"/>
        <v>0</v>
      </c>
      <c r="AJ195" s="37">
        <f t="shared" si="94"/>
        <v>0</v>
      </c>
      <c r="AK195" s="37"/>
      <c r="AL195" s="37">
        <f t="shared" si="95"/>
        <v>0</v>
      </c>
      <c r="AM195" s="37">
        <f t="shared" si="96"/>
        <v>0</v>
      </c>
      <c r="AN195" s="37"/>
      <c r="AO195" s="37">
        <f t="shared" si="97"/>
        <v>0</v>
      </c>
      <c r="AP195" s="37">
        <f t="shared" si="98"/>
        <v>0</v>
      </c>
      <c r="AQ195" s="37"/>
      <c r="AR195" s="37">
        <f t="shared" si="99"/>
        <v>0</v>
      </c>
      <c r="AS195" s="37">
        <f t="shared" si="100"/>
        <v>0</v>
      </c>
      <c r="AT195" s="38">
        <f t="shared" si="101"/>
        <v>0</v>
      </c>
      <c r="AU195" s="29">
        <f t="shared" ca="1" si="102"/>
        <v>0</v>
      </c>
      <c r="AV195" s="28">
        <f t="shared" ca="1" si="103"/>
        <v>0</v>
      </c>
      <c r="AW195" s="124">
        <f t="shared" si="75"/>
        <v>0.5</v>
      </c>
      <c r="AX195" s="28">
        <f t="shared" ca="1" si="76"/>
        <v>277.54000000000002</v>
      </c>
      <c r="AY195" s="39">
        <f t="shared" ca="1" si="77"/>
        <v>0</v>
      </c>
      <c r="BA195" s="97">
        <f t="shared" si="78"/>
        <v>0</v>
      </c>
      <c r="BB195" s="98" t="str">
        <f>IF(BA195&lt;&gt;0,"MEDIDO","NÃO MEDIDO")</f>
        <v>NÃO MEDIDO</v>
      </c>
    </row>
    <row r="196" spans="1:54" ht="60" customHeight="1">
      <c r="A196" s="78" t="s">
        <v>108</v>
      </c>
      <c r="B196" s="78"/>
      <c r="C196" s="31" t="s">
        <v>1322</v>
      </c>
      <c r="D196" s="32" t="s">
        <v>1323</v>
      </c>
      <c r="E196" s="26" t="s">
        <v>35</v>
      </c>
      <c r="F196" s="33">
        <v>25</v>
      </c>
      <c r="G196" s="27"/>
      <c r="H196" s="33">
        <f t="shared" si="105"/>
        <v>25</v>
      </c>
      <c r="I196" s="68">
        <v>99.24</v>
      </c>
      <c r="J196" s="34">
        <f t="shared" si="104"/>
        <v>2481</v>
      </c>
      <c r="K196" s="35"/>
      <c r="L196" s="36"/>
      <c r="M196" s="37"/>
      <c r="N196" s="37">
        <f t="shared" si="79"/>
        <v>0</v>
      </c>
      <c r="O196" s="37">
        <f t="shared" si="80"/>
        <v>0</v>
      </c>
      <c r="P196" s="37"/>
      <c r="Q196" s="37">
        <f t="shared" si="81"/>
        <v>0</v>
      </c>
      <c r="R196" s="37">
        <f t="shared" si="82"/>
        <v>0</v>
      </c>
      <c r="S196" s="37"/>
      <c r="T196" s="37">
        <f t="shared" si="83"/>
        <v>0</v>
      </c>
      <c r="U196" s="37">
        <f t="shared" si="84"/>
        <v>0</v>
      </c>
      <c r="V196" s="37"/>
      <c r="W196" s="37">
        <f t="shared" si="85"/>
        <v>0</v>
      </c>
      <c r="X196" s="37">
        <f t="shared" si="86"/>
        <v>0</v>
      </c>
      <c r="Y196" s="37"/>
      <c r="Z196" s="37">
        <f t="shared" si="87"/>
        <v>0</v>
      </c>
      <c r="AA196" s="37">
        <f t="shared" si="88"/>
        <v>0</v>
      </c>
      <c r="AB196" s="37"/>
      <c r="AC196" s="37">
        <f t="shared" si="89"/>
        <v>0</v>
      </c>
      <c r="AD196" s="37">
        <f t="shared" si="90"/>
        <v>0</v>
      </c>
      <c r="AE196" s="37"/>
      <c r="AF196" s="37">
        <f t="shared" si="91"/>
        <v>0</v>
      </c>
      <c r="AG196" s="37">
        <f t="shared" si="92"/>
        <v>0</v>
      </c>
      <c r="AH196" s="37"/>
      <c r="AI196" s="37">
        <f t="shared" si="93"/>
        <v>0</v>
      </c>
      <c r="AJ196" s="37">
        <f t="shared" si="94"/>
        <v>0</v>
      </c>
      <c r="AK196" s="37"/>
      <c r="AL196" s="37">
        <f t="shared" si="95"/>
        <v>0</v>
      </c>
      <c r="AM196" s="37">
        <f t="shared" si="96"/>
        <v>0</v>
      </c>
      <c r="AN196" s="37"/>
      <c r="AO196" s="37">
        <f t="shared" si="97"/>
        <v>0</v>
      </c>
      <c r="AP196" s="37">
        <f t="shared" si="98"/>
        <v>0</v>
      </c>
      <c r="AQ196" s="37"/>
      <c r="AR196" s="37">
        <f t="shared" si="99"/>
        <v>0</v>
      </c>
      <c r="AS196" s="37">
        <f t="shared" si="100"/>
        <v>0</v>
      </c>
      <c r="AT196" s="38">
        <f t="shared" si="101"/>
        <v>0</v>
      </c>
      <c r="AU196" s="29">
        <f t="shared" ca="1" si="102"/>
        <v>0</v>
      </c>
      <c r="AV196" s="28">
        <f t="shared" ca="1" si="103"/>
        <v>0</v>
      </c>
      <c r="AW196" s="124">
        <f t="shared" si="75"/>
        <v>25</v>
      </c>
      <c r="AX196" s="28">
        <f t="shared" ca="1" si="76"/>
        <v>2481</v>
      </c>
      <c r="AY196" s="39">
        <f t="shared" ca="1" si="77"/>
        <v>0</v>
      </c>
      <c r="BA196" s="97">
        <f t="shared" si="78"/>
        <v>0</v>
      </c>
      <c r="BB196" s="98" t="str">
        <f>IF(BA196&lt;&gt;0,"MEDIDO","NÃO MEDIDO")</f>
        <v>NÃO MEDIDO</v>
      </c>
    </row>
    <row r="197" spans="1:54" ht="60" customHeight="1">
      <c r="A197" s="78" t="s">
        <v>108</v>
      </c>
      <c r="B197" s="78"/>
      <c r="C197" s="31" t="s">
        <v>1324</v>
      </c>
      <c r="D197" s="32" t="s">
        <v>1325</v>
      </c>
      <c r="E197" s="26" t="s">
        <v>35</v>
      </c>
      <c r="F197" s="33">
        <v>5</v>
      </c>
      <c r="G197" s="27"/>
      <c r="H197" s="33">
        <f t="shared" si="105"/>
        <v>5</v>
      </c>
      <c r="I197" s="68">
        <v>27.49</v>
      </c>
      <c r="J197" s="34">
        <f t="shared" si="104"/>
        <v>137.44999999999999</v>
      </c>
      <c r="K197" s="35"/>
      <c r="L197" s="36"/>
      <c r="M197" s="37"/>
      <c r="N197" s="37">
        <f t="shared" si="79"/>
        <v>0</v>
      </c>
      <c r="O197" s="37">
        <f t="shared" si="80"/>
        <v>0</v>
      </c>
      <c r="P197" s="37"/>
      <c r="Q197" s="37">
        <f t="shared" si="81"/>
        <v>0</v>
      </c>
      <c r="R197" s="37">
        <f t="shared" si="82"/>
        <v>0</v>
      </c>
      <c r="S197" s="37"/>
      <c r="T197" s="37">
        <f t="shared" si="83"/>
        <v>0</v>
      </c>
      <c r="U197" s="37">
        <f t="shared" si="84"/>
        <v>0</v>
      </c>
      <c r="V197" s="37"/>
      <c r="W197" s="37">
        <f t="shared" si="85"/>
        <v>0</v>
      </c>
      <c r="X197" s="37">
        <f t="shared" si="86"/>
        <v>0</v>
      </c>
      <c r="Y197" s="37"/>
      <c r="Z197" s="37">
        <f t="shared" si="87"/>
        <v>0</v>
      </c>
      <c r="AA197" s="37">
        <f t="shared" si="88"/>
        <v>0</v>
      </c>
      <c r="AB197" s="37"/>
      <c r="AC197" s="37">
        <f t="shared" si="89"/>
        <v>0</v>
      </c>
      <c r="AD197" s="37">
        <f t="shared" si="90"/>
        <v>0</v>
      </c>
      <c r="AE197" s="37"/>
      <c r="AF197" s="37">
        <f t="shared" si="91"/>
        <v>0</v>
      </c>
      <c r="AG197" s="37">
        <f t="shared" si="92"/>
        <v>0</v>
      </c>
      <c r="AH197" s="37"/>
      <c r="AI197" s="37">
        <f t="shared" si="93"/>
        <v>0</v>
      </c>
      <c r="AJ197" s="37">
        <f t="shared" si="94"/>
        <v>0</v>
      </c>
      <c r="AK197" s="37"/>
      <c r="AL197" s="37">
        <f t="shared" si="95"/>
        <v>0</v>
      </c>
      <c r="AM197" s="37">
        <f t="shared" si="96"/>
        <v>0</v>
      </c>
      <c r="AN197" s="37"/>
      <c r="AO197" s="37">
        <f t="shared" si="97"/>
        <v>0</v>
      </c>
      <c r="AP197" s="37">
        <f t="shared" si="98"/>
        <v>0</v>
      </c>
      <c r="AQ197" s="37"/>
      <c r="AR197" s="37">
        <f t="shared" si="99"/>
        <v>0</v>
      </c>
      <c r="AS197" s="37">
        <f t="shared" si="100"/>
        <v>0</v>
      </c>
      <c r="AT197" s="38">
        <f t="shared" si="101"/>
        <v>0</v>
      </c>
      <c r="AU197" s="29">
        <f t="shared" ca="1" si="102"/>
        <v>0</v>
      </c>
      <c r="AV197" s="28">
        <f t="shared" ca="1" si="103"/>
        <v>0</v>
      </c>
      <c r="AW197" s="124">
        <f t="shared" si="75"/>
        <v>5</v>
      </c>
      <c r="AX197" s="28">
        <f t="shared" ca="1" si="76"/>
        <v>137.44999999999999</v>
      </c>
      <c r="AY197" s="39">
        <f t="shared" ca="1" si="77"/>
        <v>0</v>
      </c>
      <c r="BA197" s="97">
        <f t="shared" si="78"/>
        <v>0</v>
      </c>
      <c r="BB197" s="98" t="str">
        <f>IF(BA197&lt;&gt;0,"MEDIDO","NÃO MEDIDO")</f>
        <v>NÃO MEDIDO</v>
      </c>
    </row>
    <row r="198" spans="1:54" ht="30" customHeight="1">
      <c r="A198" s="78" t="s">
        <v>108</v>
      </c>
      <c r="B198" s="78"/>
      <c r="C198" s="31" t="s">
        <v>1326</v>
      </c>
      <c r="D198" s="32" t="s">
        <v>1327</v>
      </c>
      <c r="E198" s="26" t="s">
        <v>43</v>
      </c>
      <c r="F198" s="33">
        <v>3.5</v>
      </c>
      <c r="G198" s="27"/>
      <c r="H198" s="33">
        <f t="shared" si="105"/>
        <v>3.5</v>
      </c>
      <c r="I198" s="68">
        <v>86.76</v>
      </c>
      <c r="J198" s="34">
        <f t="shared" si="104"/>
        <v>303.66000000000003</v>
      </c>
      <c r="K198" s="35"/>
      <c r="L198" s="36"/>
      <c r="M198" s="37"/>
      <c r="N198" s="37">
        <f t="shared" si="79"/>
        <v>0</v>
      </c>
      <c r="O198" s="37">
        <f t="shared" si="80"/>
        <v>0</v>
      </c>
      <c r="P198" s="37"/>
      <c r="Q198" s="37">
        <f t="shared" si="81"/>
        <v>0</v>
      </c>
      <c r="R198" s="37">
        <f t="shared" si="82"/>
        <v>0</v>
      </c>
      <c r="S198" s="37"/>
      <c r="T198" s="37">
        <f t="shared" si="83"/>
        <v>0</v>
      </c>
      <c r="U198" s="37">
        <f t="shared" si="84"/>
        <v>0</v>
      </c>
      <c r="V198" s="37"/>
      <c r="W198" s="37">
        <f t="shared" si="85"/>
        <v>0</v>
      </c>
      <c r="X198" s="37">
        <f t="shared" si="86"/>
        <v>0</v>
      </c>
      <c r="Y198" s="37"/>
      <c r="Z198" s="37">
        <f t="shared" si="87"/>
        <v>0</v>
      </c>
      <c r="AA198" s="37">
        <f t="shared" si="88"/>
        <v>0</v>
      </c>
      <c r="AB198" s="37"/>
      <c r="AC198" s="37">
        <f t="shared" si="89"/>
        <v>0</v>
      </c>
      <c r="AD198" s="37">
        <f t="shared" si="90"/>
        <v>0</v>
      </c>
      <c r="AE198" s="37"/>
      <c r="AF198" s="37">
        <f t="shared" si="91"/>
        <v>0</v>
      </c>
      <c r="AG198" s="37">
        <f t="shared" si="92"/>
        <v>0</v>
      </c>
      <c r="AH198" s="37"/>
      <c r="AI198" s="37">
        <f t="shared" si="93"/>
        <v>0</v>
      </c>
      <c r="AJ198" s="37">
        <f t="shared" si="94"/>
        <v>0</v>
      </c>
      <c r="AK198" s="37"/>
      <c r="AL198" s="37">
        <f t="shared" si="95"/>
        <v>0</v>
      </c>
      <c r="AM198" s="37">
        <f t="shared" si="96"/>
        <v>0</v>
      </c>
      <c r="AN198" s="37"/>
      <c r="AO198" s="37">
        <f t="shared" si="97"/>
        <v>0</v>
      </c>
      <c r="AP198" s="37">
        <f t="shared" si="98"/>
        <v>0</v>
      </c>
      <c r="AQ198" s="37"/>
      <c r="AR198" s="37">
        <f t="shared" si="99"/>
        <v>0</v>
      </c>
      <c r="AS198" s="37">
        <f t="shared" si="100"/>
        <v>0</v>
      </c>
      <c r="AT198" s="38">
        <f t="shared" si="101"/>
        <v>0</v>
      </c>
      <c r="AU198" s="29">
        <f t="shared" ca="1" si="102"/>
        <v>0</v>
      </c>
      <c r="AV198" s="28">
        <f t="shared" ca="1" si="103"/>
        <v>0</v>
      </c>
      <c r="AW198" s="124">
        <f t="shared" si="75"/>
        <v>3.5</v>
      </c>
      <c r="AX198" s="28">
        <f t="shared" ca="1" si="76"/>
        <v>303.66000000000003</v>
      </c>
      <c r="AY198" s="39">
        <f t="shared" ca="1" si="77"/>
        <v>0</v>
      </c>
      <c r="BA198" s="97">
        <f t="shared" si="78"/>
        <v>0</v>
      </c>
      <c r="BB198" s="98" t="str">
        <f>IF(BA198&lt;&gt;0,"MEDIDO","NÃO MEDIDO")</f>
        <v>NÃO MEDIDO</v>
      </c>
    </row>
    <row r="199" spans="1:54" ht="30" customHeight="1">
      <c r="A199" s="78" t="s">
        <v>109</v>
      </c>
      <c r="B199" s="78"/>
      <c r="C199" s="31">
        <v>10</v>
      </c>
      <c r="D199" s="32" t="s">
        <v>886</v>
      </c>
      <c r="E199" s="26"/>
      <c r="F199" s="33"/>
      <c r="G199" s="27"/>
      <c r="H199" s="33">
        <f t="shared" si="105"/>
        <v>0</v>
      </c>
      <c r="I199" s="68"/>
      <c r="J199" s="34">
        <f t="shared" si="104"/>
        <v>0</v>
      </c>
      <c r="K199" s="35"/>
      <c r="L199" s="36"/>
      <c r="M199" s="37"/>
      <c r="N199" s="37">
        <f t="shared" si="79"/>
        <v>0</v>
      </c>
      <c r="O199" s="37">
        <f t="shared" si="80"/>
        <v>0</v>
      </c>
      <c r="P199" s="37"/>
      <c r="Q199" s="37">
        <f t="shared" si="81"/>
        <v>0</v>
      </c>
      <c r="R199" s="37">
        <f t="shared" si="82"/>
        <v>0</v>
      </c>
      <c r="S199" s="37"/>
      <c r="T199" s="37">
        <f t="shared" si="83"/>
        <v>0</v>
      </c>
      <c r="U199" s="37">
        <f t="shared" si="84"/>
        <v>0</v>
      </c>
      <c r="V199" s="37"/>
      <c r="W199" s="37">
        <f t="shared" si="85"/>
        <v>0</v>
      </c>
      <c r="X199" s="37">
        <f t="shared" si="86"/>
        <v>0</v>
      </c>
      <c r="Y199" s="37"/>
      <c r="Z199" s="37">
        <f t="shared" si="87"/>
        <v>0</v>
      </c>
      <c r="AA199" s="37">
        <f t="shared" si="88"/>
        <v>0</v>
      </c>
      <c r="AB199" s="37"/>
      <c r="AC199" s="37">
        <f t="shared" si="89"/>
        <v>0</v>
      </c>
      <c r="AD199" s="37">
        <f t="shared" si="90"/>
        <v>0</v>
      </c>
      <c r="AE199" s="37"/>
      <c r="AF199" s="37">
        <f t="shared" si="91"/>
        <v>0</v>
      </c>
      <c r="AG199" s="37">
        <f t="shared" si="92"/>
        <v>0</v>
      </c>
      <c r="AH199" s="37"/>
      <c r="AI199" s="37">
        <f t="shared" si="93"/>
        <v>0</v>
      </c>
      <c r="AJ199" s="37">
        <f t="shared" si="94"/>
        <v>0</v>
      </c>
      <c r="AK199" s="37"/>
      <c r="AL199" s="37">
        <f t="shared" si="95"/>
        <v>0</v>
      </c>
      <c r="AM199" s="37">
        <f t="shared" si="96"/>
        <v>0</v>
      </c>
      <c r="AN199" s="37"/>
      <c r="AO199" s="37">
        <f t="shared" si="97"/>
        <v>0</v>
      </c>
      <c r="AP199" s="37">
        <f t="shared" si="98"/>
        <v>0</v>
      </c>
      <c r="AQ199" s="37"/>
      <c r="AR199" s="37">
        <f t="shared" si="99"/>
        <v>0</v>
      </c>
      <c r="AS199" s="37">
        <f t="shared" si="100"/>
        <v>0</v>
      </c>
      <c r="AT199" s="38">
        <f t="shared" si="101"/>
        <v>0</v>
      </c>
      <c r="AU199" s="29">
        <f t="shared" ca="1" si="102"/>
        <v>0</v>
      </c>
      <c r="AV199" s="28">
        <f t="shared" ca="1" si="103"/>
        <v>0</v>
      </c>
      <c r="AW199" s="124">
        <f t="shared" si="75"/>
        <v>0</v>
      </c>
      <c r="AX199" s="28">
        <f t="shared" ca="1" si="76"/>
        <v>0</v>
      </c>
      <c r="AY199" s="39">
        <f t="shared" ca="1" si="77"/>
        <v>0</v>
      </c>
      <c r="BA199" s="97">
        <f t="shared" si="78"/>
        <v>0</v>
      </c>
      <c r="BB199" s="96" t="str">
        <f>IF(COUNTIF(BB200:BB203,"MEDIDO")&lt;&gt;0,"MEDIDO","NÃO MEDIDO")</f>
        <v>NÃO MEDIDO</v>
      </c>
    </row>
    <row r="200" spans="1:54" ht="30" customHeight="1">
      <c r="A200" s="78" t="s">
        <v>109</v>
      </c>
      <c r="B200" s="78"/>
      <c r="C200" s="31">
        <v>100300</v>
      </c>
      <c r="D200" s="32" t="s">
        <v>887</v>
      </c>
      <c r="E200" s="26"/>
      <c r="F200" s="33"/>
      <c r="G200" s="27"/>
      <c r="H200" s="33">
        <f t="shared" si="105"/>
        <v>0</v>
      </c>
      <c r="I200" s="68"/>
      <c r="J200" s="34">
        <f t="shared" si="104"/>
        <v>0</v>
      </c>
      <c r="K200" s="35"/>
      <c r="L200" s="36"/>
      <c r="M200" s="37"/>
      <c r="N200" s="37">
        <f t="shared" si="79"/>
        <v>0</v>
      </c>
      <c r="O200" s="37">
        <f t="shared" si="80"/>
        <v>0</v>
      </c>
      <c r="P200" s="37"/>
      <c r="Q200" s="37">
        <f t="shared" si="81"/>
        <v>0</v>
      </c>
      <c r="R200" s="37">
        <f t="shared" si="82"/>
        <v>0</v>
      </c>
      <c r="S200" s="37"/>
      <c r="T200" s="37">
        <f t="shared" si="83"/>
        <v>0</v>
      </c>
      <c r="U200" s="37">
        <f t="shared" si="84"/>
        <v>0</v>
      </c>
      <c r="V200" s="37"/>
      <c r="W200" s="37">
        <f t="shared" si="85"/>
        <v>0</v>
      </c>
      <c r="X200" s="37">
        <f t="shared" si="86"/>
        <v>0</v>
      </c>
      <c r="Y200" s="37"/>
      <c r="Z200" s="37">
        <f t="shared" si="87"/>
        <v>0</v>
      </c>
      <c r="AA200" s="37">
        <f t="shared" si="88"/>
        <v>0</v>
      </c>
      <c r="AB200" s="37"/>
      <c r="AC200" s="37">
        <f t="shared" si="89"/>
        <v>0</v>
      </c>
      <c r="AD200" s="37">
        <f t="shared" si="90"/>
        <v>0</v>
      </c>
      <c r="AE200" s="37"/>
      <c r="AF200" s="37">
        <f t="shared" si="91"/>
        <v>0</v>
      </c>
      <c r="AG200" s="37">
        <f t="shared" si="92"/>
        <v>0</v>
      </c>
      <c r="AH200" s="37"/>
      <c r="AI200" s="37">
        <f t="shared" si="93"/>
        <v>0</v>
      </c>
      <c r="AJ200" s="37">
        <f t="shared" si="94"/>
        <v>0</v>
      </c>
      <c r="AK200" s="37"/>
      <c r="AL200" s="37">
        <f t="shared" si="95"/>
        <v>0</v>
      </c>
      <c r="AM200" s="37">
        <f t="shared" si="96"/>
        <v>0</v>
      </c>
      <c r="AN200" s="37"/>
      <c r="AO200" s="37">
        <f t="shared" si="97"/>
        <v>0</v>
      </c>
      <c r="AP200" s="37">
        <f t="shared" si="98"/>
        <v>0</v>
      </c>
      <c r="AQ200" s="37"/>
      <c r="AR200" s="37">
        <f t="shared" si="99"/>
        <v>0</v>
      </c>
      <c r="AS200" s="37">
        <f t="shared" si="100"/>
        <v>0</v>
      </c>
      <c r="AT200" s="38">
        <f t="shared" si="101"/>
        <v>0</v>
      </c>
      <c r="AU200" s="29">
        <f t="shared" ca="1" si="102"/>
        <v>0</v>
      </c>
      <c r="AV200" s="28">
        <f t="shared" ca="1" si="103"/>
        <v>0</v>
      </c>
      <c r="AW200" s="124">
        <f t="shared" si="75"/>
        <v>0</v>
      </c>
      <c r="AX200" s="28">
        <f t="shared" ca="1" si="76"/>
        <v>0</v>
      </c>
      <c r="AY200" s="39">
        <f t="shared" ca="1" si="77"/>
        <v>0</v>
      </c>
      <c r="BA200" s="97">
        <f t="shared" si="78"/>
        <v>0</v>
      </c>
      <c r="BB200" s="96" t="str">
        <f>IF(COUNTIF(BB201:BB203,"MEDIDO")&lt;&gt;0,"MEDIDO","NÃO MEDIDO")</f>
        <v>NÃO MEDIDO</v>
      </c>
    </row>
    <row r="201" spans="1:54" ht="60" customHeight="1">
      <c r="A201" s="78" t="s">
        <v>108</v>
      </c>
      <c r="B201" s="78"/>
      <c r="C201" s="31" t="s">
        <v>1037</v>
      </c>
      <c r="D201" s="32" t="s">
        <v>1328</v>
      </c>
      <c r="E201" s="26" t="s">
        <v>35</v>
      </c>
      <c r="F201" s="33">
        <v>28.5</v>
      </c>
      <c r="G201" s="27"/>
      <c r="H201" s="33">
        <f t="shared" si="105"/>
        <v>28.5</v>
      </c>
      <c r="I201" s="68">
        <v>243.93</v>
      </c>
      <c r="J201" s="34">
        <f t="shared" si="104"/>
        <v>6952.01</v>
      </c>
      <c r="K201" s="35"/>
      <c r="L201" s="36"/>
      <c r="M201" s="37"/>
      <c r="N201" s="37">
        <f t="shared" si="79"/>
        <v>0</v>
      </c>
      <c r="O201" s="37">
        <f t="shared" si="80"/>
        <v>0</v>
      </c>
      <c r="P201" s="37"/>
      <c r="Q201" s="37">
        <f t="shared" si="81"/>
        <v>0</v>
      </c>
      <c r="R201" s="37">
        <f t="shared" si="82"/>
        <v>0</v>
      </c>
      <c r="S201" s="37"/>
      <c r="T201" s="37">
        <f t="shared" si="83"/>
        <v>0</v>
      </c>
      <c r="U201" s="37">
        <f t="shared" si="84"/>
        <v>0</v>
      </c>
      <c r="V201" s="37"/>
      <c r="W201" s="37">
        <f t="shared" si="85"/>
        <v>0</v>
      </c>
      <c r="X201" s="37">
        <f t="shared" si="86"/>
        <v>0</v>
      </c>
      <c r="Y201" s="37"/>
      <c r="Z201" s="37">
        <f t="shared" si="87"/>
        <v>0</v>
      </c>
      <c r="AA201" s="37">
        <f t="shared" si="88"/>
        <v>0</v>
      </c>
      <c r="AB201" s="37"/>
      <c r="AC201" s="37">
        <f t="shared" si="89"/>
        <v>0</v>
      </c>
      <c r="AD201" s="37">
        <f t="shared" si="90"/>
        <v>0</v>
      </c>
      <c r="AE201" s="37"/>
      <c r="AF201" s="37">
        <f t="shared" si="91"/>
        <v>0</v>
      </c>
      <c r="AG201" s="37">
        <f t="shared" si="92"/>
        <v>0</v>
      </c>
      <c r="AH201" s="37"/>
      <c r="AI201" s="37">
        <f t="shared" si="93"/>
        <v>0</v>
      </c>
      <c r="AJ201" s="37">
        <f t="shared" si="94"/>
        <v>0</v>
      </c>
      <c r="AK201" s="37"/>
      <c r="AL201" s="37">
        <f t="shared" si="95"/>
        <v>0</v>
      </c>
      <c r="AM201" s="37">
        <f t="shared" si="96"/>
        <v>0</v>
      </c>
      <c r="AN201" s="37"/>
      <c r="AO201" s="37">
        <f t="shared" si="97"/>
        <v>0</v>
      </c>
      <c r="AP201" s="37">
        <f t="shared" si="98"/>
        <v>0</v>
      </c>
      <c r="AQ201" s="37"/>
      <c r="AR201" s="37">
        <f t="shared" si="99"/>
        <v>0</v>
      </c>
      <c r="AS201" s="37">
        <f t="shared" si="100"/>
        <v>0</v>
      </c>
      <c r="AT201" s="38">
        <f t="shared" si="101"/>
        <v>0</v>
      </c>
      <c r="AU201" s="29">
        <f t="shared" ca="1" si="102"/>
        <v>0</v>
      </c>
      <c r="AV201" s="28">
        <f t="shared" ca="1" si="103"/>
        <v>0</v>
      </c>
      <c r="AW201" s="124">
        <f t="shared" si="75"/>
        <v>28.5</v>
      </c>
      <c r="AX201" s="28">
        <f t="shared" ca="1" si="76"/>
        <v>6952.01</v>
      </c>
      <c r="AY201" s="39">
        <f t="shared" ca="1" si="77"/>
        <v>0</v>
      </c>
      <c r="BA201" s="97">
        <f t="shared" si="78"/>
        <v>0</v>
      </c>
      <c r="BB201" s="98" t="str">
        <f>IF(BA201&lt;&gt;0,"MEDIDO","NÃO MEDIDO")</f>
        <v>NÃO MEDIDO</v>
      </c>
    </row>
    <row r="202" spans="1:54" ht="60" customHeight="1">
      <c r="A202" s="78" t="s">
        <v>108</v>
      </c>
      <c r="B202" s="78"/>
      <c r="C202" s="31" t="s">
        <v>1329</v>
      </c>
      <c r="D202" s="32" t="s">
        <v>1330</v>
      </c>
      <c r="E202" s="26" t="s">
        <v>35</v>
      </c>
      <c r="F202" s="33">
        <v>3</v>
      </c>
      <c r="G202" s="27"/>
      <c r="H202" s="33">
        <f t="shared" si="105"/>
        <v>3</v>
      </c>
      <c r="I202" s="68">
        <v>204.47</v>
      </c>
      <c r="J202" s="34">
        <f t="shared" si="104"/>
        <v>613.41</v>
      </c>
      <c r="K202" s="35"/>
      <c r="L202" s="36"/>
      <c r="M202" s="37"/>
      <c r="N202" s="37">
        <f t="shared" si="79"/>
        <v>0</v>
      </c>
      <c r="O202" s="37">
        <f t="shared" si="80"/>
        <v>0</v>
      </c>
      <c r="P202" s="37"/>
      <c r="Q202" s="37">
        <f t="shared" si="81"/>
        <v>0</v>
      </c>
      <c r="R202" s="37">
        <f t="shared" si="82"/>
        <v>0</v>
      </c>
      <c r="S202" s="37"/>
      <c r="T202" s="37">
        <f t="shared" si="83"/>
        <v>0</v>
      </c>
      <c r="U202" s="37">
        <f t="shared" si="84"/>
        <v>0</v>
      </c>
      <c r="V202" s="37"/>
      <c r="W202" s="37">
        <f t="shared" si="85"/>
        <v>0</v>
      </c>
      <c r="X202" s="37">
        <f t="shared" si="86"/>
        <v>0</v>
      </c>
      <c r="Y202" s="37"/>
      <c r="Z202" s="37">
        <f t="shared" si="87"/>
        <v>0</v>
      </c>
      <c r="AA202" s="37">
        <f t="shared" si="88"/>
        <v>0</v>
      </c>
      <c r="AB202" s="37"/>
      <c r="AC202" s="37">
        <f t="shared" si="89"/>
        <v>0</v>
      </c>
      <c r="AD202" s="37">
        <f t="shared" si="90"/>
        <v>0</v>
      </c>
      <c r="AE202" s="37"/>
      <c r="AF202" s="37">
        <f t="shared" si="91"/>
        <v>0</v>
      </c>
      <c r="AG202" s="37">
        <f t="shared" si="92"/>
        <v>0</v>
      </c>
      <c r="AH202" s="37"/>
      <c r="AI202" s="37">
        <f t="shared" si="93"/>
        <v>0</v>
      </c>
      <c r="AJ202" s="37">
        <f t="shared" si="94"/>
        <v>0</v>
      </c>
      <c r="AK202" s="37"/>
      <c r="AL202" s="37">
        <f t="shared" si="95"/>
        <v>0</v>
      </c>
      <c r="AM202" s="37">
        <f t="shared" si="96"/>
        <v>0</v>
      </c>
      <c r="AN202" s="37"/>
      <c r="AO202" s="37">
        <f t="shared" si="97"/>
        <v>0</v>
      </c>
      <c r="AP202" s="37">
        <f t="shared" si="98"/>
        <v>0</v>
      </c>
      <c r="AQ202" s="37"/>
      <c r="AR202" s="37">
        <f t="shared" si="99"/>
        <v>0</v>
      </c>
      <c r="AS202" s="37">
        <f t="shared" si="100"/>
        <v>0</v>
      </c>
      <c r="AT202" s="38">
        <f t="shared" si="101"/>
        <v>0</v>
      </c>
      <c r="AU202" s="29">
        <f t="shared" ca="1" si="102"/>
        <v>0</v>
      </c>
      <c r="AV202" s="28">
        <f t="shared" ca="1" si="103"/>
        <v>0</v>
      </c>
      <c r="AW202" s="124">
        <f t="shared" si="75"/>
        <v>3</v>
      </c>
      <c r="AX202" s="28">
        <f t="shared" ca="1" si="76"/>
        <v>613.41</v>
      </c>
      <c r="AY202" s="39">
        <f t="shared" ca="1" si="77"/>
        <v>0</v>
      </c>
      <c r="BA202" s="97">
        <f t="shared" si="78"/>
        <v>0</v>
      </c>
      <c r="BB202" s="98" t="str">
        <f>IF(BA202&lt;&gt;0,"MEDIDO","NÃO MEDIDO")</f>
        <v>NÃO MEDIDO</v>
      </c>
    </row>
    <row r="203" spans="1:54" ht="60" customHeight="1">
      <c r="A203" s="78" t="s">
        <v>108</v>
      </c>
      <c r="B203" s="78"/>
      <c r="C203" s="31" t="s">
        <v>1331</v>
      </c>
      <c r="D203" s="32" t="s">
        <v>1332</v>
      </c>
      <c r="E203" s="26" t="s">
        <v>35</v>
      </c>
      <c r="F203" s="33">
        <v>13.5</v>
      </c>
      <c r="G203" s="27"/>
      <c r="H203" s="33">
        <f t="shared" si="105"/>
        <v>13.5</v>
      </c>
      <c r="I203" s="68">
        <v>171.13</v>
      </c>
      <c r="J203" s="34">
        <f t="shared" si="104"/>
        <v>2310.2600000000002</v>
      </c>
      <c r="K203" s="35"/>
      <c r="L203" s="36"/>
      <c r="M203" s="37"/>
      <c r="N203" s="37">
        <f t="shared" si="79"/>
        <v>0</v>
      </c>
      <c r="O203" s="37">
        <f t="shared" si="80"/>
        <v>0</v>
      </c>
      <c r="P203" s="37"/>
      <c r="Q203" s="37">
        <f t="shared" si="81"/>
        <v>0</v>
      </c>
      <c r="R203" s="37">
        <f t="shared" si="82"/>
        <v>0</v>
      </c>
      <c r="S203" s="37"/>
      <c r="T203" s="37">
        <f t="shared" si="83"/>
        <v>0</v>
      </c>
      <c r="U203" s="37">
        <f t="shared" si="84"/>
        <v>0</v>
      </c>
      <c r="V203" s="37"/>
      <c r="W203" s="37">
        <f t="shared" si="85"/>
        <v>0</v>
      </c>
      <c r="X203" s="37">
        <f t="shared" si="86"/>
        <v>0</v>
      </c>
      <c r="Y203" s="37"/>
      <c r="Z203" s="37">
        <f t="shared" si="87"/>
        <v>0</v>
      </c>
      <c r="AA203" s="37">
        <f t="shared" si="88"/>
        <v>0</v>
      </c>
      <c r="AB203" s="37"/>
      <c r="AC203" s="37">
        <f t="shared" si="89"/>
        <v>0</v>
      </c>
      <c r="AD203" s="37">
        <f t="shared" si="90"/>
        <v>0</v>
      </c>
      <c r="AE203" s="37"/>
      <c r="AF203" s="37">
        <f t="shared" si="91"/>
        <v>0</v>
      </c>
      <c r="AG203" s="37">
        <f t="shared" si="92"/>
        <v>0</v>
      </c>
      <c r="AH203" s="37"/>
      <c r="AI203" s="37">
        <f t="shared" si="93"/>
        <v>0</v>
      </c>
      <c r="AJ203" s="37">
        <f t="shared" si="94"/>
        <v>0</v>
      </c>
      <c r="AK203" s="37"/>
      <c r="AL203" s="37">
        <f t="shared" si="95"/>
        <v>0</v>
      </c>
      <c r="AM203" s="37">
        <f t="shared" si="96"/>
        <v>0</v>
      </c>
      <c r="AN203" s="37"/>
      <c r="AO203" s="37">
        <f t="shared" si="97"/>
        <v>0</v>
      </c>
      <c r="AP203" s="37">
        <f t="shared" si="98"/>
        <v>0</v>
      </c>
      <c r="AQ203" s="37"/>
      <c r="AR203" s="37">
        <f t="shared" si="99"/>
        <v>0</v>
      </c>
      <c r="AS203" s="37">
        <f t="shared" si="100"/>
        <v>0</v>
      </c>
      <c r="AT203" s="38">
        <f t="shared" si="101"/>
        <v>0</v>
      </c>
      <c r="AU203" s="29">
        <f t="shared" ca="1" si="102"/>
        <v>0</v>
      </c>
      <c r="AV203" s="28">
        <f t="shared" ca="1" si="103"/>
        <v>0</v>
      </c>
      <c r="AW203" s="124">
        <f t="shared" si="75"/>
        <v>13.5</v>
      </c>
      <c r="AX203" s="28">
        <f t="shared" ca="1" si="76"/>
        <v>2310.2600000000002</v>
      </c>
      <c r="AY203" s="39">
        <f t="shared" ca="1" si="77"/>
        <v>0</v>
      </c>
      <c r="BA203" s="97">
        <f t="shared" si="78"/>
        <v>0</v>
      </c>
      <c r="BB203" s="98" t="str">
        <f>IF(BA203&lt;&gt;0,"MEDIDO","NÃO MEDIDO")</f>
        <v>NÃO MEDIDO</v>
      </c>
    </row>
    <row r="204" spans="1:54" ht="30" customHeight="1">
      <c r="A204" s="78" t="s">
        <v>109</v>
      </c>
      <c r="B204" s="78"/>
      <c r="C204" s="31">
        <v>12</v>
      </c>
      <c r="D204" s="32" t="s">
        <v>98</v>
      </c>
      <c r="E204" s="26"/>
      <c r="F204" s="33"/>
      <c r="G204" s="27"/>
      <c r="H204" s="33">
        <f t="shared" si="105"/>
        <v>0</v>
      </c>
      <c r="I204" s="68"/>
      <c r="J204" s="34">
        <f t="shared" si="104"/>
        <v>0</v>
      </c>
      <c r="K204" s="35"/>
      <c r="L204" s="36"/>
      <c r="M204" s="37"/>
      <c r="N204" s="37">
        <f t="shared" si="79"/>
        <v>0</v>
      </c>
      <c r="O204" s="37">
        <f t="shared" si="80"/>
        <v>0</v>
      </c>
      <c r="P204" s="37"/>
      <c r="Q204" s="37">
        <f t="shared" si="81"/>
        <v>0</v>
      </c>
      <c r="R204" s="37">
        <f t="shared" si="82"/>
        <v>0</v>
      </c>
      <c r="S204" s="37"/>
      <c r="T204" s="37">
        <f t="shared" si="83"/>
        <v>0</v>
      </c>
      <c r="U204" s="37">
        <f t="shared" si="84"/>
        <v>0</v>
      </c>
      <c r="V204" s="37"/>
      <c r="W204" s="37">
        <f t="shared" si="85"/>
        <v>0</v>
      </c>
      <c r="X204" s="37">
        <f t="shared" si="86"/>
        <v>0</v>
      </c>
      <c r="Y204" s="37"/>
      <c r="Z204" s="37">
        <f t="shared" si="87"/>
        <v>0</v>
      </c>
      <c r="AA204" s="37">
        <f t="shared" si="88"/>
        <v>0</v>
      </c>
      <c r="AB204" s="37"/>
      <c r="AC204" s="37">
        <f t="shared" si="89"/>
        <v>0</v>
      </c>
      <c r="AD204" s="37">
        <f t="shared" si="90"/>
        <v>0</v>
      </c>
      <c r="AE204" s="37"/>
      <c r="AF204" s="37">
        <f t="shared" si="91"/>
        <v>0</v>
      </c>
      <c r="AG204" s="37">
        <f t="shared" si="92"/>
        <v>0</v>
      </c>
      <c r="AH204" s="37"/>
      <c r="AI204" s="37">
        <f t="shared" si="93"/>
        <v>0</v>
      </c>
      <c r="AJ204" s="37">
        <f t="shared" si="94"/>
        <v>0</v>
      </c>
      <c r="AK204" s="37"/>
      <c r="AL204" s="37">
        <f t="shared" si="95"/>
        <v>0</v>
      </c>
      <c r="AM204" s="37">
        <f t="shared" si="96"/>
        <v>0</v>
      </c>
      <c r="AN204" s="37"/>
      <c r="AO204" s="37">
        <f t="shared" si="97"/>
        <v>0</v>
      </c>
      <c r="AP204" s="37">
        <f t="shared" si="98"/>
        <v>0</v>
      </c>
      <c r="AQ204" s="37"/>
      <c r="AR204" s="37">
        <f t="shared" si="99"/>
        <v>0</v>
      </c>
      <c r="AS204" s="37">
        <f t="shared" si="100"/>
        <v>0</v>
      </c>
      <c r="AT204" s="38">
        <f t="shared" si="101"/>
        <v>0</v>
      </c>
      <c r="AU204" s="29">
        <f t="shared" ca="1" si="102"/>
        <v>0</v>
      </c>
      <c r="AV204" s="28">
        <f t="shared" ca="1" si="103"/>
        <v>0</v>
      </c>
      <c r="AW204" s="124">
        <f t="shared" si="75"/>
        <v>0</v>
      </c>
      <c r="AX204" s="28">
        <f t="shared" ca="1" si="76"/>
        <v>0</v>
      </c>
      <c r="AY204" s="39">
        <f t="shared" ca="1" si="77"/>
        <v>0</v>
      </c>
      <c r="BA204" s="97">
        <f t="shared" si="78"/>
        <v>0</v>
      </c>
      <c r="BB204" s="96" t="str">
        <f>IF(COUNTIF(BB205:BB206,"MEDIDO")&lt;&gt;0,"MEDIDO","NÃO MEDIDO")</f>
        <v>NÃO MEDIDO</v>
      </c>
    </row>
    <row r="205" spans="1:54" ht="30" customHeight="1">
      <c r="A205" s="78" t="s">
        <v>109</v>
      </c>
      <c r="B205" s="78"/>
      <c r="C205" s="31">
        <v>120300</v>
      </c>
      <c r="D205" s="32" t="s">
        <v>99</v>
      </c>
      <c r="E205" s="26"/>
      <c r="F205" s="33"/>
      <c r="G205" s="27"/>
      <c r="H205" s="33">
        <f t="shared" si="105"/>
        <v>0</v>
      </c>
      <c r="I205" s="68"/>
      <c r="J205" s="34">
        <f t="shared" si="104"/>
        <v>0</v>
      </c>
      <c r="K205" s="35"/>
      <c r="L205" s="36"/>
      <c r="M205" s="37"/>
      <c r="N205" s="37">
        <f t="shared" si="79"/>
        <v>0</v>
      </c>
      <c r="O205" s="37">
        <f t="shared" si="80"/>
        <v>0</v>
      </c>
      <c r="P205" s="37"/>
      <c r="Q205" s="37">
        <f t="shared" si="81"/>
        <v>0</v>
      </c>
      <c r="R205" s="37">
        <f t="shared" si="82"/>
        <v>0</v>
      </c>
      <c r="S205" s="37"/>
      <c r="T205" s="37">
        <f t="shared" si="83"/>
        <v>0</v>
      </c>
      <c r="U205" s="37">
        <f t="shared" si="84"/>
        <v>0</v>
      </c>
      <c r="V205" s="37"/>
      <c r="W205" s="37">
        <f t="shared" si="85"/>
        <v>0</v>
      </c>
      <c r="X205" s="37">
        <f t="shared" si="86"/>
        <v>0</v>
      </c>
      <c r="Y205" s="37"/>
      <c r="Z205" s="37">
        <f t="shared" si="87"/>
        <v>0</v>
      </c>
      <c r="AA205" s="37">
        <f t="shared" si="88"/>
        <v>0</v>
      </c>
      <c r="AB205" s="37"/>
      <c r="AC205" s="37">
        <f t="shared" si="89"/>
        <v>0</v>
      </c>
      <c r="AD205" s="37">
        <f t="shared" si="90"/>
        <v>0</v>
      </c>
      <c r="AE205" s="37"/>
      <c r="AF205" s="37">
        <f t="shared" si="91"/>
        <v>0</v>
      </c>
      <c r="AG205" s="37">
        <f t="shared" si="92"/>
        <v>0</v>
      </c>
      <c r="AH205" s="37"/>
      <c r="AI205" s="37">
        <f t="shared" si="93"/>
        <v>0</v>
      </c>
      <c r="AJ205" s="37">
        <f t="shared" si="94"/>
        <v>0</v>
      </c>
      <c r="AK205" s="37"/>
      <c r="AL205" s="37">
        <f t="shared" si="95"/>
        <v>0</v>
      </c>
      <c r="AM205" s="37">
        <f t="shared" si="96"/>
        <v>0</v>
      </c>
      <c r="AN205" s="37"/>
      <c r="AO205" s="37">
        <f t="shared" si="97"/>
        <v>0</v>
      </c>
      <c r="AP205" s="37">
        <f t="shared" si="98"/>
        <v>0</v>
      </c>
      <c r="AQ205" s="37"/>
      <c r="AR205" s="37">
        <f t="shared" si="99"/>
        <v>0</v>
      </c>
      <c r="AS205" s="37">
        <f t="shared" si="100"/>
        <v>0</v>
      </c>
      <c r="AT205" s="38">
        <f t="shared" si="101"/>
        <v>0</v>
      </c>
      <c r="AU205" s="29">
        <f t="shared" ca="1" si="102"/>
        <v>0</v>
      </c>
      <c r="AV205" s="28">
        <f t="shared" ca="1" si="103"/>
        <v>0</v>
      </c>
      <c r="AW205" s="124">
        <f t="shared" si="75"/>
        <v>0</v>
      </c>
      <c r="AX205" s="28">
        <f t="shared" ca="1" si="76"/>
        <v>0</v>
      </c>
      <c r="AY205" s="39">
        <f t="shared" ca="1" si="77"/>
        <v>0</v>
      </c>
      <c r="BA205" s="97">
        <f t="shared" si="78"/>
        <v>0</v>
      </c>
      <c r="BB205" s="96" t="str">
        <f>IF(COUNTIF(BB206:BB206,"MEDIDO")&lt;&gt;0,"MEDIDO","NÃO MEDIDO")</f>
        <v>NÃO MEDIDO</v>
      </c>
    </row>
    <row r="206" spans="1:54" ht="30" customHeight="1">
      <c r="A206" s="78" t="s">
        <v>108</v>
      </c>
      <c r="B206" s="78"/>
      <c r="C206" s="31" t="s">
        <v>1333</v>
      </c>
      <c r="D206" s="32" t="s">
        <v>1334</v>
      </c>
      <c r="E206" s="26" t="s">
        <v>35</v>
      </c>
      <c r="F206" s="33">
        <v>5</v>
      </c>
      <c r="G206" s="27"/>
      <c r="H206" s="33">
        <f t="shared" si="105"/>
        <v>5</v>
      </c>
      <c r="I206" s="68">
        <v>1.1599999999999999</v>
      </c>
      <c r="J206" s="34">
        <f t="shared" si="104"/>
        <v>5.8</v>
      </c>
      <c r="K206" s="35"/>
      <c r="L206" s="36"/>
      <c r="M206" s="37"/>
      <c r="N206" s="37">
        <f t="shared" si="79"/>
        <v>0</v>
      </c>
      <c r="O206" s="37">
        <f t="shared" si="80"/>
        <v>0</v>
      </c>
      <c r="P206" s="37"/>
      <c r="Q206" s="37">
        <f t="shared" si="81"/>
        <v>0</v>
      </c>
      <c r="R206" s="37">
        <f t="shared" si="82"/>
        <v>0</v>
      </c>
      <c r="S206" s="37"/>
      <c r="T206" s="37">
        <f t="shared" si="83"/>
        <v>0</v>
      </c>
      <c r="U206" s="37">
        <f t="shared" si="84"/>
        <v>0</v>
      </c>
      <c r="V206" s="37"/>
      <c r="W206" s="37">
        <f t="shared" si="85"/>
        <v>0</v>
      </c>
      <c r="X206" s="37">
        <f t="shared" si="86"/>
        <v>0</v>
      </c>
      <c r="Y206" s="37"/>
      <c r="Z206" s="37">
        <f t="shared" si="87"/>
        <v>0</v>
      </c>
      <c r="AA206" s="37">
        <f t="shared" si="88"/>
        <v>0</v>
      </c>
      <c r="AB206" s="37"/>
      <c r="AC206" s="37">
        <f t="shared" si="89"/>
        <v>0</v>
      </c>
      <c r="AD206" s="37">
        <f t="shared" si="90"/>
        <v>0</v>
      </c>
      <c r="AE206" s="37"/>
      <c r="AF206" s="37">
        <f t="shared" si="91"/>
        <v>0</v>
      </c>
      <c r="AG206" s="37">
        <f t="shared" si="92"/>
        <v>0</v>
      </c>
      <c r="AH206" s="37"/>
      <c r="AI206" s="37">
        <f t="shared" si="93"/>
        <v>0</v>
      </c>
      <c r="AJ206" s="37">
        <f t="shared" si="94"/>
        <v>0</v>
      </c>
      <c r="AK206" s="37"/>
      <c r="AL206" s="37">
        <f t="shared" si="95"/>
        <v>0</v>
      </c>
      <c r="AM206" s="37">
        <f t="shared" si="96"/>
        <v>0</v>
      </c>
      <c r="AN206" s="37"/>
      <c r="AO206" s="37">
        <f t="shared" si="97"/>
        <v>0</v>
      </c>
      <c r="AP206" s="37">
        <f t="shared" si="98"/>
        <v>0</v>
      </c>
      <c r="AQ206" s="37"/>
      <c r="AR206" s="37">
        <f t="shared" si="99"/>
        <v>0</v>
      </c>
      <c r="AS206" s="37">
        <f t="shared" si="100"/>
        <v>0</v>
      </c>
      <c r="AT206" s="38">
        <f t="shared" si="101"/>
        <v>0</v>
      </c>
      <c r="AU206" s="29">
        <f t="shared" ca="1" si="102"/>
        <v>0</v>
      </c>
      <c r="AV206" s="28">
        <f t="shared" ca="1" si="103"/>
        <v>0</v>
      </c>
      <c r="AW206" s="124">
        <f t="shared" si="75"/>
        <v>5</v>
      </c>
      <c r="AX206" s="28">
        <f t="shared" ca="1" si="76"/>
        <v>5.8</v>
      </c>
      <c r="AY206" s="39">
        <f t="shared" ca="1" si="77"/>
        <v>0</v>
      </c>
      <c r="BA206" s="97">
        <f t="shared" si="78"/>
        <v>0</v>
      </c>
      <c r="BB206" s="98" t="str">
        <f>IF(BA206&lt;&gt;0,"MEDIDO","NÃO MEDIDO")</f>
        <v>NÃO MEDIDO</v>
      </c>
    </row>
    <row r="207" spans="1:54" ht="30" customHeight="1">
      <c r="A207" s="78" t="s">
        <v>109</v>
      </c>
      <c r="B207" s="78"/>
      <c r="C207" s="31">
        <v>14</v>
      </c>
      <c r="D207" s="32" t="s">
        <v>889</v>
      </c>
      <c r="E207" s="26"/>
      <c r="F207" s="33"/>
      <c r="G207" s="27"/>
      <c r="H207" s="33">
        <f t="shared" si="105"/>
        <v>0</v>
      </c>
      <c r="I207" s="68"/>
      <c r="J207" s="34">
        <f t="shared" si="104"/>
        <v>0</v>
      </c>
      <c r="K207" s="35"/>
      <c r="L207" s="36"/>
      <c r="M207" s="37"/>
      <c r="N207" s="37">
        <f t="shared" si="79"/>
        <v>0</v>
      </c>
      <c r="O207" s="37">
        <f t="shared" si="80"/>
        <v>0</v>
      </c>
      <c r="P207" s="37"/>
      <c r="Q207" s="37">
        <f t="shared" si="81"/>
        <v>0</v>
      </c>
      <c r="R207" s="37">
        <f t="shared" si="82"/>
        <v>0</v>
      </c>
      <c r="S207" s="37"/>
      <c r="T207" s="37">
        <f t="shared" si="83"/>
        <v>0</v>
      </c>
      <c r="U207" s="37">
        <f t="shared" si="84"/>
        <v>0</v>
      </c>
      <c r="V207" s="37"/>
      <c r="W207" s="37">
        <f t="shared" si="85"/>
        <v>0</v>
      </c>
      <c r="X207" s="37">
        <f t="shared" si="86"/>
        <v>0</v>
      </c>
      <c r="Y207" s="37"/>
      <c r="Z207" s="37">
        <f t="shared" si="87"/>
        <v>0</v>
      </c>
      <c r="AA207" s="37">
        <f t="shared" si="88"/>
        <v>0</v>
      </c>
      <c r="AB207" s="37"/>
      <c r="AC207" s="37">
        <f t="shared" si="89"/>
        <v>0</v>
      </c>
      <c r="AD207" s="37">
        <f t="shared" si="90"/>
        <v>0</v>
      </c>
      <c r="AE207" s="37"/>
      <c r="AF207" s="37">
        <f t="shared" si="91"/>
        <v>0</v>
      </c>
      <c r="AG207" s="37">
        <f t="shared" si="92"/>
        <v>0</v>
      </c>
      <c r="AH207" s="37"/>
      <c r="AI207" s="37">
        <f t="shared" si="93"/>
        <v>0</v>
      </c>
      <c r="AJ207" s="37">
        <f t="shared" si="94"/>
        <v>0</v>
      </c>
      <c r="AK207" s="37"/>
      <c r="AL207" s="37">
        <f t="shared" si="95"/>
        <v>0</v>
      </c>
      <c r="AM207" s="37">
        <f t="shared" si="96"/>
        <v>0</v>
      </c>
      <c r="AN207" s="37"/>
      <c r="AO207" s="37">
        <f t="shared" si="97"/>
        <v>0</v>
      </c>
      <c r="AP207" s="37">
        <f t="shared" si="98"/>
        <v>0</v>
      </c>
      <c r="AQ207" s="37"/>
      <c r="AR207" s="37">
        <f t="shared" si="99"/>
        <v>0</v>
      </c>
      <c r="AS207" s="37">
        <f t="shared" si="100"/>
        <v>0</v>
      </c>
      <c r="AT207" s="38">
        <f t="shared" si="101"/>
        <v>0</v>
      </c>
      <c r="AU207" s="29">
        <f t="shared" ca="1" si="102"/>
        <v>0</v>
      </c>
      <c r="AV207" s="28">
        <f t="shared" ca="1" si="103"/>
        <v>0</v>
      </c>
      <c r="AW207" s="124">
        <f t="shared" ref="AW207:AW259" si="108">H207-AT207</f>
        <v>0</v>
      </c>
      <c r="AX207" s="28">
        <f t="shared" ref="AX207:AX259" ca="1" si="109">J207-AU207</f>
        <v>0</v>
      </c>
      <c r="AY207" s="39">
        <f t="shared" ref="AY207:AY259" ca="1" si="110">L207-AV207</f>
        <v>0</v>
      </c>
      <c r="BA207" s="97">
        <f t="shared" ref="BA207:BA259" si="111">INDEX($M$10:$AS$260,ROW()-8,MATCH($BA$10,$M$10:$AS$10,0))</f>
        <v>0</v>
      </c>
      <c r="BB207" s="96" t="str">
        <f>IF(COUNTIF(BB208:BB220,"MEDIDO")&lt;&gt;0,"MEDIDO","NÃO MEDIDO")</f>
        <v>NÃO MEDIDO</v>
      </c>
    </row>
    <row r="208" spans="1:54" ht="30" customHeight="1">
      <c r="A208" s="78" t="s">
        <v>109</v>
      </c>
      <c r="B208" s="78"/>
      <c r="C208" s="31">
        <v>140300</v>
      </c>
      <c r="D208" s="32" t="s">
        <v>888</v>
      </c>
      <c r="E208" s="26"/>
      <c r="F208" s="33"/>
      <c r="G208" s="27"/>
      <c r="H208" s="33">
        <f t="shared" si="105"/>
        <v>0</v>
      </c>
      <c r="I208" s="68"/>
      <c r="J208" s="34">
        <f t="shared" si="104"/>
        <v>0</v>
      </c>
      <c r="K208" s="35"/>
      <c r="L208" s="36"/>
      <c r="M208" s="37"/>
      <c r="N208" s="37">
        <f t="shared" si="79"/>
        <v>0</v>
      </c>
      <c r="O208" s="37">
        <f t="shared" si="80"/>
        <v>0</v>
      </c>
      <c r="P208" s="37"/>
      <c r="Q208" s="37">
        <f t="shared" si="81"/>
        <v>0</v>
      </c>
      <c r="R208" s="37">
        <f t="shared" si="82"/>
        <v>0</v>
      </c>
      <c r="S208" s="37"/>
      <c r="T208" s="37">
        <f t="shared" si="83"/>
        <v>0</v>
      </c>
      <c r="U208" s="37">
        <f t="shared" si="84"/>
        <v>0</v>
      </c>
      <c r="V208" s="37"/>
      <c r="W208" s="37">
        <f t="shared" si="85"/>
        <v>0</v>
      </c>
      <c r="X208" s="37">
        <f t="shared" si="86"/>
        <v>0</v>
      </c>
      <c r="Y208" s="37"/>
      <c r="Z208" s="37">
        <f t="shared" si="87"/>
        <v>0</v>
      </c>
      <c r="AA208" s="37">
        <f t="shared" si="88"/>
        <v>0</v>
      </c>
      <c r="AB208" s="37"/>
      <c r="AC208" s="37">
        <f t="shared" si="89"/>
        <v>0</v>
      </c>
      <c r="AD208" s="37">
        <f t="shared" si="90"/>
        <v>0</v>
      </c>
      <c r="AE208" s="37"/>
      <c r="AF208" s="37">
        <f t="shared" si="91"/>
        <v>0</v>
      </c>
      <c r="AG208" s="37">
        <f t="shared" si="92"/>
        <v>0</v>
      </c>
      <c r="AH208" s="37"/>
      <c r="AI208" s="37">
        <f t="shared" si="93"/>
        <v>0</v>
      </c>
      <c r="AJ208" s="37">
        <f t="shared" si="94"/>
        <v>0</v>
      </c>
      <c r="AK208" s="37"/>
      <c r="AL208" s="37">
        <f t="shared" si="95"/>
        <v>0</v>
      </c>
      <c r="AM208" s="37">
        <f t="shared" si="96"/>
        <v>0</v>
      </c>
      <c r="AN208" s="37"/>
      <c r="AO208" s="37">
        <f t="shared" si="97"/>
        <v>0</v>
      </c>
      <c r="AP208" s="37">
        <f t="shared" si="98"/>
        <v>0</v>
      </c>
      <c r="AQ208" s="37"/>
      <c r="AR208" s="37">
        <f t="shared" si="99"/>
        <v>0</v>
      </c>
      <c r="AS208" s="37">
        <f t="shared" si="100"/>
        <v>0</v>
      </c>
      <c r="AT208" s="38">
        <f t="shared" si="101"/>
        <v>0</v>
      </c>
      <c r="AU208" s="29">
        <f t="shared" ca="1" si="102"/>
        <v>0</v>
      </c>
      <c r="AV208" s="28">
        <f t="shared" ca="1" si="103"/>
        <v>0</v>
      </c>
      <c r="AW208" s="124">
        <f t="shared" si="108"/>
        <v>0</v>
      </c>
      <c r="AX208" s="28">
        <f t="shared" ca="1" si="109"/>
        <v>0</v>
      </c>
      <c r="AY208" s="39">
        <f t="shared" ca="1" si="110"/>
        <v>0</v>
      </c>
      <c r="BA208" s="97">
        <f t="shared" si="111"/>
        <v>0</v>
      </c>
      <c r="BB208" s="96" t="str">
        <f>IF(COUNTIF(BB209:BB220,"MEDIDO")&lt;&gt;0,"MEDIDO","NÃO MEDIDO")</f>
        <v>NÃO MEDIDO</v>
      </c>
    </row>
    <row r="209" spans="1:54" ht="60" customHeight="1">
      <c r="A209" s="78" t="s">
        <v>108</v>
      </c>
      <c r="B209" s="78"/>
      <c r="C209" s="31" t="s">
        <v>1335</v>
      </c>
      <c r="D209" s="32" t="s">
        <v>1336</v>
      </c>
      <c r="E209" s="26" t="s">
        <v>48</v>
      </c>
      <c r="F209" s="33">
        <v>8</v>
      </c>
      <c r="G209" s="27"/>
      <c r="H209" s="33">
        <f t="shared" si="105"/>
        <v>8</v>
      </c>
      <c r="I209" s="68">
        <v>1124.6199999999999</v>
      </c>
      <c r="J209" s="34">
        <f t="shared" si="104"/>
        <v>8996.9599999999991</v>
      </c>
      <c r="K209" s="35"/>
      <c r="L209" s="36"/>
      <c r="M209" s="37"/>
      <c r="N209" s="37">
        <f t="shared" si="79"/>
        <v>0</v>
      </c>
      <c r="O209" s="37">
        <f t="shared" si="80"/>
        <v>0</v>
      </c>
      <c r="P209" s="37"/>
      <c r="Q209" s="37">
        <f t="shared" si="81"/>
        <v>0</v>
      </c>
      <c r="R209" s="37">
        <f t="shared" si="82"/>
        <v>0</v>
      </c>
      <c r="S209" s="37"/>
      <c r="T209" s="37">
        <f t="shared" si="83"/>
        <v>0</v>
      </c>
      <c r="U209" s="37">
        <f t="shared" si="84"/>
        <v>0</v>
      </c>
      <c r="V209" s="37"/>
      <c r="W209" s="37">
        <f t="shared" si="85"/>
        <v>0</v>
      </c>
      <c r="X209" s="37">
        <f t="shared" si="86"/>
        <v>0</v>
      </c>
      <c r="Y209" s="37"/>
      <c r="Z209" s="37">
        <f t="shared" si="87"/>
        <v>0</v>
      </c>
      <c r="AA209" s="37">
        <f t="shared" si="88"/>
        <v>0</v>
      </c>
      <c r="AB209" s="37"/>
      <c r="AC209" s="37">
        <f t="shared" si="89"/>
        <v>0</v>
      </c>
      <c r="AD209" s="37">
        <f t="shared" si="90"/>
        <v>0</v>
      </c>
      <c r="AE209" s="37"/>
      <c r="AF209" s="37">
        <f t="shared" si="91"/>
        <v>0</v>
      </c>
      <c r="AG209" s="37">
        <f t="shared" si="92"/>
        <v>0</v>
      </c>
      <c r="AH209" s="37"/>
      <c r="AI209" s="37">
        <f t="shared" si="93"/>
        <v>0</v>
      </c>
      <c r="AJ209" s="37">
        <f t="shared" si="94"/>
        <v>0</v>
      </c>
      <c r="AK209" s="37"/>
      <c r="AL209" s="37">
        <f t="shared" si="95"/>
        <v>0</v>
      </c>
      <c r="AM209" s="37">
        <f t="shared" si="96"/>
        <v>0</v>
      </c>
      <c r="AN209" s="37"/>
      <c r="AO209" s="37">
        <f t="shared" si="97"/>
        <v>0</v>
      </c>
      <c r="AP209" s="37">
        <f t="shared" si="98"/>
        <v>0</v>
      </c>
      <c r="AQ209" s="37"/>
      <c r="AR209" s="37">
        <f t="shared" si="99"/>
        <v>0</v>
      </c>
      <c r="AS209" s="37">
        <f t="shared" si="100"/>
        <v>0</v>
      </c>
      <c r="AT209" s="38">
        <f t="shared" si="101"/>
        <v>0</v>
      </c>
      <c r="AU209" s="29">
        <f t="shared" ca="1" si="102"/>
        <v>0</v>
      </c>
      <c r="AV209" s="28">
        <f t="shared" ca="1" si="103"/>
        <v>0</v>
      </c>
      <c r="AW209" s="124">
        <f t="shared" si="108"/>
        <v>8</v>
      </c>
      <c r="AX209" s="28">
        <f t="shared" ca="1" si="109"/>
        <v>8996.9599999999991</v>
      </c>
      <c r="AY209" s="39">
        <f t="shared" ca="1" si="110"/>
        <v>0</v>
      </c>
      <c r="BA209" s="97">
        <f t="shared" si="111"/>
        <v>0</v>
      </c>
      <c r="BB209" s="98" t="str">
        <f t="shared" ref="BB209:BB220" si="112">IF(BA209&lt;&gt;0,"MEDIDO","NÃO MEDIDO")</f>
        <v>NÃO MEDIDO</v>
      </c>
    </row>
    <row r="210" spans="1:54" ht="60" customHeight="1">
      <c r="A210" s="78" t="s">
        <v>108</v>
      </c>
      <c r="B210" s="78"/>
      <c r="C210" s="31" t="s">
        <v>1337</v>
      </c>
      <c r="D210" s="32" t="s">
        <v>1338</v>
      </c>
      <c r="E210" s="26" t="s">
        <v>48</v>
      </c>
      <c r="F210" s="33">
        <v>3</v>
      </c>
      <c r="G210" s="27"/>
      <c r="H210" s="33">
        <f t="shared" si="105"/>
        <v>3</v>
      </c>
      <c r="I210" s="68">
        <v>628.66</v>
      </c>
      <c r="J210" s="34">
        <f t="shared" si="104"/>
        <v>1885.98</v>
      </c>
      <c r="K210" s="35"/>
      <c r="L210" s="36"/>
      <c r="M210" s="37"/>
      <c r="N210" s="37">
        <f t="shared" ref="N210:N259" si="113">ROUND($M210*$I210,2)</f>
        <v>0</v>
      </c>
      <c r="O210" s="37">
        <f t="shared" ref="O210:O259" si="114">ROUND(M210*K210,2)</f>
        <v>0</v>
      </c>
      <c r="P210" s="37"/>
      <c r="Q210" s="37">
        <f t="shared" ref="Q210:Q259" si="115">ROUND($P210*$I210,2)</f>
        <v>0</v>
      </c>
      <c r="R210" s="37">
        <f t="shared" ref="R210:R259" si="116">ROUND(P210*$K210,2)</f>
        <v>0</v>
      </c>
      <c r="S210" s="37"/>
      <c r="T210" s="37">
        <f t="shared" ref="T210:T259" si="117">ROUND($S210*$I210,2)</f>
        <v>0</v>
      </c>
      <c r="U210" s="37">
        <f t="shared" ref="U210:U259" si="118">ROUND(S210*$K210,2)</f>
        <v>0</v>
      </c>
      <c r="V210" s="37"/>
      <c r="W210" s="37">
        <f t="shared" ref="W210:W259" si="119">ROUND($V210*$I210,2)</f>
        <v>0</v>
      </c>
      <c r="X210" s="37">
        <f t="shared" ref="X210:X259" si="120">ROUND(V210*$K210,2)</f>
        <v>0</v>
      </c>
      <c r="Y210" s="37"/>
      <c r="Z210" s="37">
        <f t="shared" ref="Z210:Z259" si="121">ROUND($Y210*$I210,2)</f>
        <v>0</v>
      </c>
      <c r="AA210" s="37">
        <f t="shared" ref="AA210:AA259" si="122">ROUND(Y210*$K210,2)</f>
        <v>0</v>
      </c>
      <c r="AB210" s="37"/>
      <c r="AC210" s="37">
        <f t="shared" ref="AC210:AC259" si="123">ROUND($AB210*$I210,2)</f>
        <v>0</v>
      </c>
      <c r="AD210" s="37">
        <f t="shared" ref="AD210:AD259" si="124">ROUND(AB210*$K210,2)</f>
        <v>0</v>
      </c>
      <c r="AE210" s="37"/>
      <c r="AF210" s="37">
        <f t="shared" ref="AF210:AF259" si="125">ROUND($AE210*$I210,2)</f>
        <v>0</v>
      </c>
      <c r="AG210" s="37">
        <f t="shared" ref="AG210:AG259" si="126">ROUND(AE210*$K210,2)</f>
        <v>0</v>
      </c>
      <c r="AH210" s="37"/>
      <c r="AI210" s="37">
        <f t="shared" ref="AI210:AI259" si="127">ROUND($AH210*$I210,2)</f>
        <v>0</v>
      </c>
      <c r="AJ210" s="37">
        <f t="shared" ref="AJ210:AJ259" si="128">ROUND($AH210*$K210,2)</f>
        <v>0</v>
      </c>
      <c r="AK210" s="37"/>
      <c r="AL210" s="37">
        <f t="shared" ref="AL210:AL259" si="129">ROUND($AK210*$I210,2)</f>
        <v>0</v>
      </c>
      <c r="AM210" s="37">
        <f t="shared" ref="AM210:AM259" si="130">ROUND($AK210*$K210,2)</f>
        <v>0</v>
      </c>
      <c r="AN210" s="37"/>
      <c r="AO210" s="37">
        <f t="shared" ref="AO210:AO259" si="131">ROUND($AN210*$I210,2)</f>
        <v>0</v>
      </c>
      <c r="AP210" s="37">
        <f t="shared" ref="AP210:AP259" si="132">ROUND($AN210*$K210,2)</f>
        <v>0</v>
      </c>
      <c r="AQ210" s="37"/>
      <c r="AR210" s="37">
        <f t="shared" ref="AR210:AR259" si="133">ROUND($AQ210*$I210,2)</f>
        <v>0</v>
      </c>
      <c r="AS210" s="37">
        <f t="shared" ref="AS210:AS259" si="134">ROUND($AQ210*$K210,2)</f>
        <v>0</v>
      </c>
      <c r="AT210" s="38">
        <f t="shared" ref="AT210:AT259" si="135">SUMIF($M$9:$AS$9,"QUANTIDADE",M210:AS210)</f>
        <v>0</v>
      </c>
      <c r="AU210" s="29">
        <f t="shared" ref="AU210:AU259" ca="1" si="136">SUMIF($N$10:$AS$11,"COM DESCONTO",N210:AS210)</f>
        <v>0</v>
      </c>
      <c r="AV210" s="28">
        <f t="shared" ref="AV210:AV259" ca="1" si="137">SUMIF($M$10:$AS$11,"SEM DESCONTO",M210:AS210)</f>
        <v>0</v>
      </c>
      <c r="AW210" s="124">
        <f t="shared" si="108"/>
        <v>3</v>
      </c>
      <c r="AX210" s="28">
        <f t="shared" ca="1" si="109"/>
        <v>1885.98</v>
      </c>
      <c r="AY210" s="39">
        <f t="shared" ca="1" si="110"/>
        <v>0</v>
      </c>
      <c r="BA210" s="97">
        <f t="shared" si="111"/>
        <v>0</v>
      </c>
      <c r="BB210" s="98" t="str">
        <f t="shared" si="112"/>
        <v>NÃO MEDIDO</v>
      </c>
    </row>
    <row r="211" spans="1:54" ht="60" customHeight="1">
      <c r="A211" s="78" t="s">
        <v>108</v>
      </c>
      <c r="B211" s="78"/>
      <c r="C211" s="31" t="s">
        <v>1339</v>
      </c>
      <c r="D211" s="32" t="s">
        <v>1340</v>
      </c>
      <c r="E211" s="26" t="s">
        <v>48</v>
      </c>
      <c r="F211" s="33">
        <v>7</v>
      </c>
      <c r="G211" s="27"/>
      <c r="H211" s="33">
        <f t="shared" si="105"/>
        <v>7</v>
      </c>
      <c r="I211" s="68">
        <v>683.77</v>
      </c>
      <c r="J211" s="34">
        <f t="shared" ref="J211:J260" si="138">ROUND(($F211*$I211),2)+ROUND(($G211*$I211),2)</f>
        <v>4786.3900000000003</v>
      </c>
      <c r="K211" s="35"/>
      <c r="L211" s="36"/>
      <c r="M211" s="37"/>
      <c r="N211" s="37">
        <f t="shared" si="113"/>
        <v>0</v>
      </c>
      <c r="O211" s="37">
        <f t="shared" si="114"/>
        <v>0</v>
      </c>
      <c r="P211" s="37"/>
      <c r="Q211" s="37">
        <f t="shared" si="115"/>
        <v>0</v>
      </c>
      <c r="R211" s="37">
        <f t="shared" si="116"/>
        <v>0</v>
      </c>
      <c r="S211" s="37"/>
      <c r="T211" s="37">
        <f t="shared" si="117"/>
        <v>0</v>
      </c>
      <c r="U211" s="37">
        <f t="shared" si="118"/>
        <v>0</v>
      </c>
      <c r="V211" s="37"/>
      <c r="W211" s="37">
        <f t="shared" si="119"/>
        <v>0</v>
      </c>
      <c r="X211" s="37">
        <f t="shared" si="120"/>
        <v>0</v>
      </c>
      <c r="Y211" s="37"/>
      <c r="Z211" s="37">
        <f t="shared" si="121"/>
        <v>0</v>
      </c>
      <c r="AA211" s="37">
        <f t="shared" si="122"/>
        <v>0</v>
      </c>
      <c r="AB211" s="37"/>
      <c r="AC211" s="37">
        <f t="shared" si="123"/>
        <v>0</v>
      </c>
      <c r="AD211" s="37">
        <f t="shared" si="124"/>
        <v>0</v>
      </c>
      <c r="AE211" s="37"/>
      <c r="AF211" s="37">
        <f t="shared" si="125"/>
        <v>0</v>
      </c>
      <c r="AG211" s="37">
        <f t="shared" si="126"/>
        <v>0</v>
      </c>
      <c r="AH211" s="37"/>
      <c r="AI211" s="37">
        <f t="shared" si="127"/>
        <v>0</v>
      </c>
      <c r="AJ211" s="37">
        <f t="shared" si="128"/>
        <v>0</v>
      </c>
      <c r="AK211" s="37"/>
      <c r="AL211" s="37">
        <f t="shared" si="129"/>
        <v>0</v>
      </c>
      <c r="AM211" s="37">
        <f t="shared" si="130"/>
        <v>0</v>
      </c>
      <c r="AN211" s="37"/>
      <c r="AO211" s="37">
        <f t="shared" si="131"/>
        <v>0</v>
      </c>
      <c r="AP211" s="37">
        <f t="shared" si="132"/>
        <v>0</v>
      </c>
      <c r="AQ211" s="37"/>
      <c r="AR211" s="37">
        <f t="shared" si="133"/>
        <v>0</v>
      </c>
      <c r="AS211" s="37">
        <f t="shared" si="134"/>
        <v>0</v>
      </c>
      <c r="AT211" s="38">
        <f t="shared" si="135"/>
        <v>0</v>
      </c>
      <c r="AU211" s="29">
        <f t="shared" ca="1" si="136"/>
        <v>0</v>
      </c>
      <c r="AV211" s="28">
        <f t="shared" ca="1" si="137"/>
        <v>0</v>
      </c>
      <c r="AW211" s="124">
        <f t="shared" si="108"/>
        <v>7</v>
      </c>
      <c r="AX211" s="28">
        <f t="shared" ca="1" si="109"/>
        <v>4786.3900000000003</v>
      </c>
      <c r="AY211" s="39">
        <f t="shared" ca="1" si="110"/>
        <v>0</v>
      </c>
      <c r="BA211" s="97">
        <f t="shared" si="111"/>
        <v>0</v>
      </c>
      <c r="BB211" s="98" t="str">
        <f t="shared" si="112"/>
        <v>NÃO MEDIDO</v>
      </c>
    </row>
    <row r="212" spans="1:54" ht="60" customHeight="1">
      <c r="A212" s="78" t="s">
        <v>108</v>
      </c>
      <c r="B212" s="78"/>
      <c r="C212" s="31" t="s">
        <v>1341</v>
      </c>
      <c r="D212" s="32" t="s">
        <v>1342</v>
      </c>
      <c r="E212" s="26" t="s">
        <v>48</v>
      </c>
      <c r="F212" s="33">
        <v>3</v>
      </c>
      <c r="G212" s="27"/>
      <c r="H212" s="33">
        <f t="shared" ref="H212:H260" si="139">F212+G212</f>
        <v>3</v>
      </c>
      <c r="I212" s="68">
        <v>1186.72</v>
      </c>
      <c r="J212" s="34">
        <f t="shared" si="138"/>
        <v>3560.16</v>
      </c>
      <c r="K212" s="35"/>
      <c r="L212" s="36"/>
      <c r="M212" s="37"/>
      <c r="N212" s="37">
        <f t="shared" si="113"/>
        <v>0</v>
      </c>
      <c r="O212" s="37">
        <f t="shared" si="114"/>
        <v>0</v>
      </c>
      <c r="P212" s="37"/>
      <c r="Q212" s="37">
        <f t="shared" si="115"/>
        <v>0</v>
      </c>
      <c r="R212" s="37">
        <f t="shared" si="116"/>
        <v>0</v>
      </c>
      <c r="S212" s="37"/>
      <c r="T212" s="37">
        <f t="shared" si="117"/>
        <v>0</v>
      </c>
      <c r="U212" s="37">
        <f t="shared" si="118"/>
        <v>0</v>
      </c>
      <c r="V212" s="37"/>
      <c r="W212" s="37">
        <f t="shared" si="119"/>
        <v>0</v>
      </c>
      <c r="X212" s="37">
        <f t="shared" si="120"/>
        <v>0</v>
      </c>
      <c r="Y212" s="37"/>
      <c r="Z212" s="37">
        <f t="shared" si="121"/>
        <v>0</v>
      </c>
      <c r="AA212" s="37">
        <f t="shared" si="122"/>
        <v>0</v>
      </c>
      <c r="AB212" s="37"/>
      <c r="AC212" s="37">
        <f t="shared" si="123"/>
        <v>0</v>
      </c>
      <c r="AD212" s="37">
        <f t="shared" si="124"/>
        <v>0</v>
      </c>
      <c r="AE212" s="37"/>
      <c r="AF212" s="37">
        <f t="shared" si="125"/>
        <v>0</v>
      </c>
      <c r="AG212" s="37">
        <f t="shared" si="126"/>
        <v>0</v>
      </c>
      <c r="AH212" s="37"/>
      <c r="AI212" s="37">
        <f t="shared" si="127"/>
        <v>0</v>
      </c>
      <c r="AJ212" s="37">
        <f t="shared" si="128"/>
        <v>0</v>
      </c>
      <c r="AK212" s="37"/>
      <c r="AL212" s="37">
        <f t="shared" si="129"/>
        <v>0</v>
      </c>
      <c r="AM212" s="37">
        <f t="shared" si="130"/>
        <v>0</v>
      </c>
      <c r="AN212" s="37"/>
      <c r="AO212" s="37">
        <f t="shared" si="131"/>
        <v>0</v>
      </c>
      <c r="AP212" s="37">
        <f t="shared" si="132"/>
        <v>0</v>
      </c>
      <c r="AQ212" s="37"/>
      <c r="AR212" s="37">
        <f t="shared" si="133"/>
        <v>0</v>
      </c>
      <c r="AS212" s="37">
        <f t="shared" si="134"/>
        <v>0</v>
      </c>
      <c r="AT212" s="38">
        <f t="shared" si="135"/>
        <v>0</v>
      </c>
      <c r="AU212" s="29">
        <f t="shared" ca="1" si="136"/>
        <v>0</v>
      </c>
      <c r="AV212" s="28">
        <f t="shared" ca="1" si="137"/>
        <v>0</v>
      </c>
      <c r="AW212" s="124">
        <f t="shared" si="108"/>
        <v>3</v>
      </c>
      <c r="AX212" s="28">
        <f t="shared" ca="1" si="109"/>
        <v>3560.16</v>
      </c>
      <c r="AY212" s="39">
        <f t="shared" ca="1" si="110"/>
        <v>0</v>
      </c>
      <c r="BA212" s="97">
        <f t="shared" si="111"/>
        <v>0</v>
      </c>
      <c r="BB212" s="98" t="str">
        <f t="shared" si="112"/>
        <v>NÃO MEDIDO</v>
      </c>
    </row>
    <row r="213" spans="1:54" ht="60" customHeight="1">
      <c r="A213" s="78" t="s">
        <v>108</v>
      </c>
      <c r="B213" s="78"/>
      <c r="C213" s="31" t="s">
        <v>1343</v>
      </c>
      <c r="D213" s="32" t="s">
        <v>1344</v>
      </c>
      <c r="E213" s="26" t="s">
        <v>48</v>
      </c>
      <c r="F213" s="33">
        <v>9.5</v>
      </c>
      <c r="G213" s="27"/>
      <c r="H213" s="33">
        <f t="shared" si="139"/>
        <v>9.5</v>
      </c>
      <c r="I213" s="68">
        <v>645.84</v>
      </c>
      <c r="J213" s="34">
        <f t="shared" si="138"/>
        <v>6135.48</v>
      </c>
      <c r="K213" s="35"/>
      <c r="L213" s="36"/>
      <c r="M213" s="37"/>
      <c r="N213" s="37">
        <f t="shared" si="113"/>
        <v>0</v>
      </c>
      <c r="O213" s="37">
        <f t="shared" si="114"/>
        <v>0</v>
      </c>
      <c r="P213" s="37"/>
      <c r="Q213" s="37">
        <f t="shared" si="115"/>
        <v>0</v>
      </c>
      <c r="R213" s="37">
        <f t="shared" si="116"/>
        <v>0</v>
      </c>
      <c r="S213" s="37"/>
      <c r="T213" s="37">
        <f t="shared" si="117"/>
        <v>0</v>
      </c>
      <c r="U213" s="37">
        <f t="shared" si="118"/>
        <v>0</v>
      </c>
      <c r="V213" s="37"/>
      <c r="W213" s="37">
        <f t="shared" si="119"/>
        <v>0</v>
      </c>
      <c r="X213" s="37">
        <f t="shared" si="120"/>
        <v>0</v>
      </c>
      <c r="Y213" s="37"/>
      <c r="Z213" s="37">
        <f t="shared" si="121"/>
        <v>0</v>
      </c>
      <c r="AA213" s="37">
        <f t="shared" si="122"/>
        <v>0</v>
      </c>
      <c r="AB213" s="37"/>
      <c r="AC213" s="37">
        <f t="shared" si="123"/>
        <v>0</v>
      </c>
      <c r="AD213" s="37">
        <f t="shared" si="124"/>
        <v>0</v>
      </c>
      <c r="AE213" s="37"/>
      <c r="AF213" s="37">
        <f t="shared" si="125"/>
        <v>0</v>
      </c>
      <c r="AG213" s="37">
        <f t="shared" si="126"/>
        <v>0</v>
      </c>
      <c r="AH213" s="37"/>
      <c r="AI213" s="37">
        <f t="shared" si="127"/>
        <v>0</v>
      </c>
      <c r="AJ213" s="37">
        <f t="shared" si="128"/>
        <v>0</v>
      </c>
      <c r="AK213" s="37"/>
      <c r="AL213" s="37">
        <f t="shared" si="129"/>
        <v>0</v>
      </c>
      <c r="AM213" s="37">
        <f t="shared" si="130"/>
        <v>0</v>
      </c>
      <c r="AN213" s="37"/>
      <c r="AO213" s="37">
        <f t="shared" si="131"/>
        <v>0</v>
      </c>
      <c r="AP213" s="37">
        <f t="shared" si="132"/>
        <v>0</v>
      </c>
      <c r="AQ213" s="37"/>
      <c r="AR213" s="37">
        <f t="shared" si="133"/>
        <v>0</v>
      </c>
      <c r="AS213" s="37">
        <f t="shared" si="134"/>
        <v>0</v>
      </c>
      <c r="AT213" s="38">
        <f t="shared" si="135"/>
        <v>0</v>
      </c>
      <c r="AU213" s="29">
        <f t="shared" ca="1" si="136"/>
        <v>0</v>
      </c>
      <c r="AV213" s="28">
        <f t="shared" ca="1" si="137"/>
        <v>0</v>
      </c>
      <c r="AW213" s="124">
        <f t="shared" si="108"/>
        <v>9.5</v>
      </c>
      <c r="AX213" s="28">
        <f t="shared" ca="1" si="109"/>
        <v>6135.48</v>
      </c>
      <c r="AY213" s="39">
        <f t="shared" ca="1" si="110"/>
        <v>0</v>
      </c>
      <c r="BA213" s="97">
        <f t="shared" si="111"/>
        <v>0</v>
      </c>
      <c r="BB213" s="98" t="str">
        <f t="shared" si="112"/>
        <v>NÃO MEDIDO</v>
      </c>
    </row>
    <row r="214" spans="1:54" ht="60" customHeight="1">
      <c r="A214" s="78" t="s">
        <v>108</v>
      </c>
      <c r="B214" s="78"/>
      <c r="C214" s="31" t="s">
        <v>1345</v>
      </c>
      <c r="D214" s="32" t="s">
        <v>1346</v>
      </c>
      <c r="E214" s="26" t="s">
        <v>48</v>
      </c>
      <c r="F214" s="33">
        <v>3.5</v>
      </c>
      <c r="G214" s="27"/>
      <c r="H214" s="33">
        <f t="shared" si="139"/>
        <v>3.5</v>
      </c>
      <c r="I214" s="68">
        <v>2094.44</v>
      </c>
      <c r="J214" s="34">
        <f t="shared" si="138"/>
        <v>7330.54</v>
      </c>
      <c r="K214" s="35"/>
      <c r="L214" s="36"/>
      <c r="M214" s="37"/>
      <c r="N214" s="37">
        <f t="shared" si="113"/>
        <v>0</v>
      </c>
      <c r="O214" s="37">
        <f t="shared" si="114"/>
        <v>0</v>
      </c>
      <c r="P214" s="37"/>
      <c r="Q214" s="37">
        <f t="shared" si="115"/>
        <v>0</v>
      </c>
      <c r="R214" s="37">
        <f t="shared" si="116"/>
        <v>0</v>
      </c>
      <c r="S214" s="37"/>
      <c r="T214" s="37">
        <f t="shared" si="117"/>
        <v>0</v>
      </c>
      <c r="U214" s="37">
        <f t="shared" si="118"/>
        <v>0</v>
      </c>
      <c r="V214" s="37"/>
      <c r="W214" s="37">
        <f t="shared" si="119"/>
        <v>0</v>
      </c>
      <c r="X214" s="37">
        <f t="shared" si="120"/>
        <v>0</v>
      </c>
      <c r="Y214" s="37"/>
      <c r="Z214" s="37">
        <f t="shared" si="121"/>
        <v>0</v>
      </c>
      <c r="AA214" s="37">
        <f t="shared" si="122"/>
        <v>0</v>
      </c>
      <c r="AB214" s="37"/>
      <c r="AC214" s="37">
        <f t="shared" si="123"/>
        <v>0</v>
      </c>
      <c r="AD214" s="37">
        <f t="shared" si="124"/>
        <v>0</v>
      </c>
      <c r="AE214" s="37"/>
      <c r="AF214" s="37">
        <f t="shared" si="125"/>
        <v>0</v>
      </c>
      <c r="AG214" s="37">
        <f t="shared" si="126"/>
        <v>0</v>
      </c>
      <c r="AH214" s="37"/>
      <c r="AI214" s="37">
        <f t="shared" si="127"/>
        <v>0</v>
      </c>
      <c r="AJ214" s="37">
        <f t="shared" si="128"/>
        <v>0</v>
      </c>
      <c r="AK214" s="37"/>
      <c r="AL214" s="37">
        <f t="shared" si="129"/>
        <v>0</v>
      </c>
      <c r="AM214" s="37">
        <f t="shared" si="130"/>
        <v>0</v>
      </c>
      <c r="AN214" s="37"/>
      <c r="AO214" s="37">
        <f t="shared" si="131"/>
        <v>0</v>
      </c>
      <c r="AP214" s="37">
        <f t="shared" si="132"/>
        <v>0</v>
      </c>
      <c r="AQ214" s="37"/>
      <c r="AR214" s="37">
        <f t="shared" si="133"/>
        <v>0</v>
      </c>
      <c r="AS214" s="37">
        <f t="shared" si="134"/>
        <v>0</v>
      </c>
      <c r="AT214" s="38">
        <f t="shared" si="135"/>
        <v>0</v>
      </c>
      <c r="AU214" s="29">
        <f t="shared" ca="1" si="136"/>
        <v>0</v>
      </c>
      <c r="AV214" s="28">
        <f t="shared" ca="1" si="137"/>
        <v>0</v>
      </c>
      <c r="AW214" s="124">
        <f t="shared" si="108"/>
        <v>3.5</v>
      </c>
      <c r="AX214" s="28">
        <f t="shared" ca="1" si="109"/>
        <v>7330.54</v>
      </c>
      <c r="AY214" s="39">
        <f t="shared" ca="1" si="110"/>
        <v>0</v>
      </c>
      <c r="BA214" s="97">
        <f t="shared" si="111"/>
        <v>0</v>
      </c>
      <c r="BB214" s="98" t="str">
        <f t="shared" si="112"/>
        <v>NÃO MEDIDO</v>
      </c>
    </row>
    <row r="215" spans="1:54" ht="30" customHeight="1">
      <c r="A215" s="78" t="s">
        <v>108</v>
      </c>
      <c r="B215" s="78"/>
      <c r="C215" s="31" t="s">
        <v>1347</v>
      </c>
      <c r="D215" s="32" t="s">
        <v>1348</v>
      </c>
      <c r="E215" s="26" t="s">
        <v>48</v>
      </c>
      <c r="F215" s="33">
        <v>49.5</v>
      </c>
      <c r="G215" s="27"/>
      <c r="H215" s="33">
        <f t="shared" si="139"/>
        <v>49.5</v>
      </c>
      <c r="I215" s="68">
        <v>75.489999999999995</v>
      </c>
      <c r="J215" s="34">
        <f t="shared" si="138"/>
        <v>3736.76</v>
      </c>
      <c r="K215" s="35"/>
      <c r="L215" s="36"/>
      <c r="M215" s="37"/>
      <c r="N215" s="37">
        <f t="shared" si="113"/>
        <v>0</v>
      </c>
      <c r="O215" s="37">
        <f t="shared" si="114"/>
        <v>0</v>
      </c>
      <c r="P215" s="37"/>
      <c r="Q215" s="37">
        <f t="shared" si="115"/>
        <v>0</v>
      </c>
      <c r="R215" s="37">
        <f t="shared" si="116"/>
        <v>0</v>
      </c>
      <c r="S215" s="37"/>
      <c r="T215" s="37">
        <f t="shared" si="117"/>
        <v>0</v>
      </c>
      <c r="U215" s="37">
        <f t="shared" si="118"/>
        <v>0</v>
      </c>
      <c r="V215" s="37"/>
      <c r="W215" s="37">
        <f t="shared" si="119"/>
        <v>0</v>
      </c>
      <c r="X215" s="37">
        <f t="shared" si="120"/>
        <v>0</v>
      </c>
      <c r="Y215" s="37"/>
      <c r="Z215" s="37">
        <f t="shared" si="121"/>
        <v>0</v>
      </c>
      <c r="AA215" s="37">
        <f t="shared" si="122"/>
        <v>0</v>
      </c>
      <c r="AB215" s="37"/>
      <c r="AC215" s="37">
        <f t="shared" si="123"/>
        <v>0</v>
      </c>
      <c r="AD215" s="37">
        <f t="shared" si="124"/>
        <v>0</v>
      </c>
      <c r="AE215" s="37"/>
      <c r="AF215" s="37">
        <f t="shared" si="125"/>
        <v>0</v>
      </c>
      <c r="AG215" s="37">
        <f t="shared" si="126"/>
        <v>0</v>
      </c>
      <c r="AH215" s="37"/>
      <c r="AI215" s="37">
        <f t="shared" si="127"/>
        <v>0</v>
      </c>
      <c r="AJ215" s="37">
        <f t="shared" si="128"/>
        <v>0</v>
      </c>
      <c r="AK215" s="37"/>
      <c r="AL215" s="37">
        <f t="shared" si="129"/>
        <v>0</v>
      </c>
      <c r="AM215" s="37">
        <f t="shared" si="130"/>
        <v>0</v>
      </c>
      <c r="AN215" s="37"/>
      <c r="AO215" s="37">
        <f t="shared" si="131"/>
        <v>0</v>
      </c>
      <c r="AP215" s="37">
        <f t="shared" si="132"/>
        <v>0</v>
      </c>
      <c r="AQ215" s="37"/>
      <c r="AR215" s="37">
        <f t="shared" si="133"/>
        <v>0</v>
      </c>
      <c r="AS215" s="37">
        <f t="shared" si="134"/>
        <v>0</v>
      </c>
      <c r="AT215" s="38">
        <f t="shared" si="135"/>
        <v>0</v>
      </c>
      <c r="AU215" s="29">
        <f t="shared" ca="1" si="136"/>
        <v>0</v>
      </c>
      <c r="AV215" s="28">
        <f t="shared" ca="1" si="137"/>
        <v>0</v>
      </c>
      <c r="AW215" s="124">
        <f t="shared" si="108"/>
        <v>49.5</v>
      </c>
      <c r="AX215" s="28">
        <f t="shared" ca="1" si="109"/>
        <v>3736.76</v>
      </c>
      <c r="AY215" s="39">
        <f t="shared" ca="1" si="110"/>
        <v>0</v>
      </c>
      <c r="BA215" s="97">
        <f t="shared" si="111"/>
        <v>0</v>
      </c>
      <c r="BB215" s="98" t="str">
        <f t="shared" si="112"/>
        <v>NÃO MEDIDO</v>
      </c>
    </row>
    <row r="216" spans="1:54" ht="30" customHeight="1">
      <c r="A216" s="78" t="s">
        <v>108</v>
      </c>
      <c r="B216" s="78"/>
      <c r="C216" s="31" t="s">
        <v>1349</v>
      </c>
      <c r="D216" s="32" t="s">
        <v>1350</v>
      </c>
      <c r="E216" s="26" t="s">
        <v>48</v>
      </c>
      <c r="F216" s="33">
        <v>35</v>
      </c>
      <c r="G216" s="27"/>
      <c r="H216" s="33">
        <f t="shared" si="139"/>
        <v>35</v>
      </c>
      <c r="I216" s="68">
        <v>94.37</v>
      </c>
      <c r="J216" s="34">
        <f t="shared" si="138"/>
        <v>3302.95</v>
      </c>
      <c r="K216" s="35"/>
      <c r="L216" s="36"/>
      <c r="M216" s="37"/>
      <c r="N216" s="37">
        <f t="shared" si="113"/>
        <v>0</v>
      </c>
      <c r="O216" s="37">
        <f t="shared" si="114"/>
        <v>0</v>
      </c>
      <c r="P216" s="37"/>
      <c r="Q216" s="37">
        <f t="shared" si="115"/>
        <v>0</v>
      </c>
      <c r="R216" s="37">
        <f t="shared" si="116"/>
        <v>0</v>
      </c>
      <c r="S216" s="37"/>
      <c r="T216" s="37">
        <f t="shared" si="117"/>
        <v>0</v>
      </c>
      <c r="U216" s="37">
        <f t="shared" si="118"/>
        <v>0</v>
      </c>
      <c r="V216" s="37"/>
      <c r="W216" s="37">
        <f t="shared" si="119"/>
        <v>0</v>
      </c>
      <c r="X216" s="37">
        <f t="shared" si="120"/>
        <v>0</v>
      </c>
      <c r="Y216" s="37"/>
      <c r="Z216" s="37">
        <f t="shared" si="121"/>
        <v>0</v>
      </c>
      <c r="AA216" s="37">
        <f t="shared" si="122"/>
        <v>0</v>
      </c>
      <c r="AB216" s="37"/>
      <c r="AC216" s="37">
        <f t="shared" si="123"/>
        <v>0</v>
      </c>
      <c r="AD216" s="37">
        <f t="shared" si="124"/>
        <v>0</v>
      </c>
      <c r="AE216" s="37"/>
      <c r="AF216" s="37">
        <f t="shared" si="125"/>
        <v>0</v>
      </c>
      <c r="AG216" s="37">
        <f t="shared" si="126"/>
        <v>0</v>
      </c>
      <c r="AH216" s="37"/>
      <c r="AI216" s="37">
        <f t="shared" si="127"/>
        <v>0</v>
      </c>
      <c r="AJ216" s="37">
        <f t="shared" si="128"/>
        <v>0</v>
      </c>
      <c r="AK216" s="37"/>
      <c r="AL216" s="37">
        <f t="shared" si="129"/>
        <v>0</v>
      </c>
      <c r="AM216" s="37">
        <f t="shared" si="130"/>
        <v>0</v>
      </c>
      <c r="AN216" s="37"/>
      <c r="AO216" s="37">
        <f t="shared" si="131"/>
        <v>0</v>
      </c>
      <c r="AP216" s="37">
        <f t="shared" si="132"/>
        <v>0</v>
      </c>
      <c r="AQ216" s="37"/>
      <c r="AR216" s="37">
        <f t="shared" si="133"/>
        <v>0</v>
      </c>
      <c r="AS216" s="37">
        <f t="shared" si="134"/>
        <v>0</v>
      </c>
      <c r="AT216" s="38">
        <f t="shared" si="135"/>
        <v>0</v>
      </c>
      <c r="AU216" s="29">
        <f t="shared" ca="1" si="136"/>
        <v>0</v>
      </c>
      <c r="AV216" s="28">
        <f t="shared" ca="1" si="137"/>
        <v>0</v>
      </c>
      <c r="AW216" s="124">
        <f t="shared" si="108"/>
        <v>35</v>
      </c>
      <c r="AX216" s="28">
        <f t="shared" ca="1" si="109"/>
        <v>3302.95</v>
      </c>
      <c r="AY216" s="39">
        <f t="shared" ca="1" si="110"/>
        <v>0</v>
      </c>
      <c r="BA216" s="97">
        <f t="shared" si="111"/>
        <v>0</v>
      </c>
      <c r="BB216" s="98" t="str">
        <f t="shared" si="112"/>
        <v>NÃO MEDIDO</v>
      </c>
    </row>
    <row r="217" spans="1:54" ht="30" customHeight="1">
      <c r="A217" s="78" t="s">
        <v>108</v>
      </c>
      <c r="B217" s="78"/>
      <c r="C217" s="31" t="s">
        <v>1351</v>
      </c>
      <c r="D217" s="32" t="s">
        <v>1352</v>
      </c>
      <c r="E217" s="26" t="s">
        <v>48</v>
      </c>
      <c r="F217" s="33">
        <v>35</v>
      </c>
      <c r="G217" s="27"/>
      <c r="H217" s="33">
        <f t="shared" si="139"/>
        <v>35</v>
      </c>
      <c r="I217" s="68">
        <v>113.24</v>
      </c>
      <c r="J217" s="34">
        <f t="shared" si="138"/>
        <v>3963.4</v>
      </c>
      <c r="K217" s="35"/>
      <c r="L217" s="36"/>
      <c r="M217" s="37"/>
      <c r="N217" s="37">
        <f t="shared" si="113"/>
        <v>0</v>
      </c>
      <c r="O217" s="37">
        <f t="shared" si="114"/>
        <v>0</v>
      </c>
      <c r="P217" s="37"/>
      <c r="Q217" s="37">
        <f t="shared" si="115"/>
        <v>0</v>
      </c>
      <c r="R217" s="37">
        <f t="shared" si="116"/>
        <v>0</v>
      </c>
      <c r="S217" s="37"/>
      <c r="T217" s="37">
        <f t="shared" si="117"/>
        <v>0</v>
      </c>
      <c r="U217" s="37">
        <f t="shared" si="118"/>
        <v>0</v>
      </c>
      <c r="V217" s="37"/>
      <c r="W217" s="37">
        <f t="shared" si="119"/>
        <v>0</v>
      </c>
      <c r="X217" s="37">
        <f t="shared" si="120"/>
        <v>0</v>
      </c>
      <c r="Y217" s="37"/>
      <c r="Z217" s="37">
        <f t="shared" si="121"/>
        <v>0</v>
      </c>
      <c r="AA217" s="37">
        <f t="shared" si="122"/>
        <v>0</v>
      </c>
      <c r="AB217" s="37"/>
      <c r="AC217" s="37">
        <f t="shared" si="123"/>
        <v>0</v>
      </c>
      <c r="AD217" s="37">
        <f t="shared" si="124"/>
        <v>0</v>
      </c>
      <c r="AE217" s="37"/>
      <c r="AF217" s="37">
        <f t="shared" si="125"/>
        <v>0</v>
      </c>
      <c r="AG217" s="37">
        <f t="shared" si="126"/>
        <v>0</v>
      </c>
      <c r="AH217" s="37"/>
      <c r="AI217" s="37">
        <f t="shared" si="127"/>
        <v>0</v>
      </c>
      <c r="AJ217" s="37">
        <f t="shared" si="128"/>
        <v>0</v>
      </c>
      <c r="AK217" s="37"/>
      <c r="AL217" s="37">
        <f t="shared" si="129"/>
        <v>0</v>
      </c>
      <c r="AM217" s="37">
        <f t="shared" si="130"/>
        <v>0</v>
      </c>
      <c r="AN217" s="37"/>
      <c r="AO217" s="37">
        <f t="shared" si="131"/>
        <v>0</v>
      </c>
      <c r="AP217" s="37">
        <f t="shared" si="132"/>
        <v>0</v>
      </c>
      <c r="AQ217" s="37"/>
      <c r="AR217" s="37">
        <f t="shared" si="133"/>
        <v>0</v>
      </c>
      <c r="AS217" s="37">
        <f t="shared" si="134"/>
        <v>0</v>
      </c>
      <c r="AT217" s="38">
        <f t="shared" si="135"/>
        <v>0</v>
      </c>
      <c r="AU217" s="29">
        <f t="shared" ca="1" si="136"/>
        <v>0</v>
      </c>
      <c r="AV217" s="28">
        <f t="shared" ca="1" si="137"/>
        <v>0</v>
      </c>
      <c r="AW217" s="124">
        <f t="shared" si="108"/>
        <v>35</v>
      </c>
      <c r="AX217" s="28">
        <f t="shared" ca="1" si="109"/>
        <v>3963.4</v>
      </c>
      <c r="AY217" s="39">
        <f t="shared" ca="1" si="110"/>
        <v>0</v>
      </c>
      <c r="BA217" s="97">
        <f t="shared" si="111"/>
        <v>0</v>
      </c>
      <c r="BB217" s="98" t="str">
        <f t="shared" si="112"/>
        <v>NÃO MEDIDO</v>
      </c>
    </row>
    <row r="218" spans="1:54" ht="30" customHeight="1">
      <c r="A218" s="78" t="s">
        <v>108</v>
      </c>
      <c r="B218" s="78"/>
      <c r="C218" s="31" t="s">
        <v>1353</v>
      </c>
      <c r="D218" s="32" t="s">
        <v>1354</v>
      </c>
      <c r="E218" s="26" t="s">
        <v>48</v>
      </c>
      <c r="F218" s="33">
        <v>24.5</v>
      </c>
      <c r="G218" s="27"/>
      <c r="H218" s="33">
        <f t="shared" si="139"/>
        <v>24.5</v>
      </c>
      <c r="I218" s="68">
        <v>201.45</v>
      </c>
      <c r="J218" s="34">
        <f t="shared" si="138"/>
        <v>4935.53</v>
      </c>
      <c r="K218" s="35"/>
      <c r="L218" s="36"/>
      <c r="M218" s="37"/>
      <c r="N218" s="37">
        <f t="shared" si="113"/>
        <v>0</v>
      </c>
      <c r="O218" s="37">
        <f t="shared" si="114"/>
        <v>0</v>
      </c>
      <c r="P218" s="37"/>
      <c r="Q218" s="37">
        <f t="shared" si="115"/>
        <v>0</v>
      </c>
      <c r="R218" s="37">
        <f t="shared" si="116"/>
        <v>0</v>
      </c>
      <c r="S218" s="37"/>
      <c r="T218" s="37">
        <f t="shared" si="117"/>
        <v>0</v>
      </c>
      <c r="U218" s="37">
        <f t="shared" si="118"/>
        <v>0</v>
      </c>
      <c r="V218" s="37"/>
      <c r="W218" s="37">
        <f t="shared" si="119"/>
        <v>0</v>
      </c>
      <c r="X218" s="37">
        <f t="shared" si="120"/>
        <v>0</v>
      </c>
      <c r="Y218" s="37"/>
      <c r="Z218" s="37">
        <f t="shared" si="121"/>
        <v>0</v>
      </c>
      <c r="AA218" s="37">
        <f t="shared" si="122"/>
        <v>0</v>
      </c>
      <c r="AB218" s="37"/>
      <c r="AC218" s="37">
        <f t="shared" si="123"/>
        <v>0</v>
      </c>
      <c r="AD218" s="37">
        <f t="shared" si="124"/>
        <v>0</v>
      </c>
      <c r="AE218" s="37"/>
      <c r="AF218" s="37">
        <f t="shared" si="125"/>
        <v>0</v>
      </c>
      <c r="AG218" s="37">
        <f t="shared" si="126"/>
        <v>0</v>
      </c>
      <c r="AH218" s="37"/>
      <c r="AI218" s="37">
        <f t="shared" si="127"/>
        <v>0</v>
      </c>
      <c r="AJ218" s="37">
        <f t="shared" si="128"/>
        <v>0</v>
      </c>
      <c r="AK218" s="37"/>
      <c r="AL218" s="37">
        <f t="shared" si="129"/>
        <v>0</v>
      </c>
      <c r="AM218" s="37">
        <f t="shared" si="130"/>
        <v>0</v>
      </c>
      <c r="AN218" s="37"/>
      <c r="AO218" s="37">
        <f t="shared" si="131"/>
        <v>0</v>
      </c>
      <c r="AP218" s="37">
        <f t="shared" si="132"/>
        <v>0</v>
      </c>
      <c r="AQ218" s="37"/>
      <c r="AR218" s="37">
        <f t="shared" si="133"/>
        <v>0</v>
      </c>
      <c r="AS218" s="37">
        <f t="shared" si="134"/>
        <v>0</v>
      </c>
      <c r="AT218" s="38">
        <f t="shared" si="135"/>
        <v>0</v>
      </c>
      <c r="AU218" s="29">
        <f t="shared" ca="1" si="136"/>
        <v>0</v>
      </c>
      <c r="AV218" s="28">
        <f t="shared" ca="1" si="137"/>
        <v>0</v>
      </c>
      <c r="AW218" s="124">
        <f t="shared" si="108"/>
        <v>24.5</v>
      </c>
      <c r="AX218" s="28">
        <f t="shared" ca="1" si="109"/>
        <v>4935.53</v>
      </c>
      <c r="AY218" s="39">
        <f t="shared" ca="1" si="110"/>
        <v>0</v>
      </c>
      <c r="BA218" s="97">
        <f t="shared" si="111"/>
        <v>0</v>
      </c>
      <c r="BB218" s="98" t="str">
        <f t="shared" si="112"/>
        <v>NÃO MEDIDO</v>
      </c>
    </row>
    <row r="219" spans="1:54" ht="60" customHeight="1">
      <c r="A219" s="78" t="s">
        <v>108</v>
      </c>
      <c r="B219" s="78"/>
      <c r="C219" s="31" t="s">
        <v>1355</v>
      </c>
      <c r="D219" s="32" t="s">
        <v>1356</v>
      </c>
      <c r="E219" s="26" t="s">
        <v>35</v>
      </c>
      <c r="F219" s="33">
        <v>45.5</v>
      </c>
      <c r="G219" s="27"/>
      <c r="H219" s="33">
        <f t="shared" si="139"/>
        <v>45.5</v>
      </c>
      <c r="I219" s="68">
        <v>541.01</v>
      </c>
      <c r="J219" s="34">
        <f t="shared" si="138"/>
        <v>24615.96</v>
      </c>
      <c r="K219" s="35"/>
      <c r="L219" s="36"/>
      <c r="M219" s="37"/>
      <c r="N219" s="37">
        <f t="shared" si="113"/>
        <v>0</v>
      </c>
      <c r="O219" s="37">
        <f t="shared" si="114"/>
        <v>0</v>
      </c>
      <c r="P219" s="37"/>
      <c r="Q219" s="37">
        <f t="shared" si="115"/>
        <v>0</v>
      </c>
      <c r="R219" s="37">
        <f t="shared" si="116"/>
        <v>0</v>
      </c>
      <c r="S219" s="37"/>
      <c r="T219" s="37">
        <f t="shared" si="117"/>
        <v>0</v>
      </c>
      <c r="U219" s="37">
        <f t="shared" si="118"/>
        <v>0</v>
      </c>
      <c r="V219" s="37"/>
      <c r="W219" s="37">
        <f t="shared" si="119"/>
        <v>0</v>
      </c>
      <c r="X219" s="37">
        <f t="shared" si="120"/>
        <v>0</v>
      </c>
      <c r="Y219" s="37"/>
      <c r="Z219" s="37">
        <f t="shared" si="121"/>
        <v>0</v>
      </c>
      <c r="AA219" s="37">
        <f t="shared" si="122"/>
        <v>0</v>
      </c>
      <c r="AB219" s="37"/>
      <c r="AC219" s="37">
        <f t="shared" si="123"/>
        <v>0</v>
      </c>
      <c r="AD219" s="37">
        <f t="shared" si="124"/>
        <v>0</v>
      </c>
      <c r="AE219" s="37"/>
      <c r="AF219" s="37">
        <f t="shared" si="125"/>
        <v>0</v>
      </c>
      <c r="AG219" s="37">
        <f t="shared" si="126"/>
        <v>0</v>
      </c>
      <c r="AH219" s="37"/>
      <c r="AI219" s="37">
        <f t="shared" si="127"/>
        <v>0</v>
      </c>
      <c r="AJ219" s="37">
        <f t="shared" si="128"/>
        <v>0</v>
      </c>
      <c r="AK219" s="37"/>
      <c r="AL219" s="37">
        <f t="shared" si="129"/>
        <v>0</v>
      </c>
      <c r="AM219" s="37">
        <f t="shared" si="130"/>
        <v>0</v>
      </c>
      <c r="AN219" s="37"/>
      <c r="AO219" s="37">
        <f t="shared" si="131"/>
        <v>0</v>
      </c>
      <c r="AP219" s="37">
        <f t="shared" si="132"/>
        <v>0</v>
      </c>
      <c r="AQ219" s="37"/>
      <c r="AR219" s="37">
        <f t="shared" si="133"/>
        <v>0</v>
      </c>
      <c r="AS219" s="37">
        <f t="shared" si="134"/>
        <v>0</v>
      </c>
      <c r="AT219" s="38">
        <f t="shared" si="135"/>
        <v>0</v>
      </c>
      <c r="AU219" s="29">
        <f t="shared" ca="1" si="136"/>
        <v>0</v>
      </c>
      <c r="AV219" s="28">
        <f t="shared" ca="1" si="137"/>
        <v>0</v>
      </c>
      <c r="AW219" s="124">
        <f t="shared" si="108"/>
        <v>45.5</v>
      </c>
      <c r="AX219" s="28">
        <f t="shared" ca="1" si="109"/>
        <v>24615.96</v>
      </c>
      <c r="AY219" s="39">
        <f t="shared" ca="1" si="110"/>
        <v>0</v>
      </c>
      <c r="BA219" s="97">
        <f t="shared" si="111"/>
        <v>0</v>
      </c>
      <c r="BB219" s="98" t="str">
        <f t="shared" si="112"/>
        <v>NÃO MEDIDO</v>
      </c>
    </row>
    <row r="220" spans="1:54" ht="60" customHeight="1">
      <c r="A220" s="78" t="s">
        <v>108</v>
      </c>
      <c r="B220" s="78"/>
      <c r="C220" s="31" t="s">
        <v>1357</v>
      </c>
      <c r="D220" s="32" t="s">
        <v>1358</v>
      </c>
      <c r="E220" s="26" t="s">
        <v>48</v>
      </c>
      <c r="F220" s="33">
        <v>51</v>
      </c>
      <c r="G220" s="27"/>
      <c r="H220" s="33">
        <f t="shared" si="139"/>
        <v>51</v>
      </c>
      <c r="I220" s="68">
        <v>140.88</v>
      </c>
      <c r="J220" s="34">
        <f t="shared" si="138"/>
        <v>7184.88</v>
      </c>
      <c r="K220" s="35"/>
      <c r="L220" s="36"/>
      <c r="M220" s="37"/>
      <c r="N220" s="37">
        <f t="shared" si="113"/>
        <v>0</v>
      </c>
      <c r="O220" s="37">
        <f t="shared" si="114"/>
        <v>0</v>
      </c>
      <c r="P220" s="37"/>
      <c r="Q220" s="37">
        <f t="shared" si="115"/>
        <v>0</v>
      </c>
      <c r="R220" s="37">
        <f t="shared" si="116"/>
        <v>0</v>
      </c>
      <c r="S220" s="37"/>
      <c r="T220" s="37">
        <f t="shared" si="117"/>
        <v>0</v>
      </c>
      <c r="U220" s="37">
        <f t="shared" si="118"/>
        <v>0</v>
      </c>
      <c r="V220" s="37"/>
      <c r="W220" s="37">
        <f t="shared" si="119"/>
        <v>0</v>
      </c>
      <c r="X220" s="37">
        <f t="shared" si="120"/>
        <v>0</v>
      </c>
      <c r="Y220" s="37"/>
      <c r="Z220" s="37">
        <f t="shared" si="121"/>
        <v>0</v>
      </c>
      <c r="AA220" s="37">
        <f t="shared" si="122"/>
        <v>0</v>
      </c>
      <c r="AB220" s="37"/>
      <c r="AC220" s="37">
        <f t="shared" si="123"/>
        <v>0</v>
      </c>
      <c r="AD220" s="37">
        <f t="shared" si="124"/>
        <v>0</v>
      </c>
      <c r="AE220" s="37"/>
      <c r="AF220" s="37">
        <f t="shared" si="125"/>
        <v>0</v>
      </c>
      <c r="AG220" s="37">
        <f t="shared" si="126"/>
        <v>0</v>
      </c>
      <c r="AH220" s="37"/>
      <c r="AI220" s="37">
        <f t="shared" si="127"/>
        <v>0</v>
      </c>
      <c r="AJ220" s="37">
        <f t="shared" si="128"/>
        <v>0</v>
      </c>
      <c r="AK220" s="37"/>
      <c r="AL220" s="37">
        <f t="shared" si="129"/>
        <v>0</v>
      </c>
      <c r="AM220" s="37">
        <f t="shared" si="130"/>
        <v>0</v>
      </c>
      <c r="AN220" s="37"/>
      <c r="AO220" s="37">
        <f t="shared" si="131"/>
        <v>0</v>
      </c>
      <c r="AP220" s="37">
        <f t="shared" si="132"/>
        <v>0</v>
      </c>
      <c r="AQ220" s="37"/>
      <c r="AR220" s="37">
        <f t="shared" si="133"/>
        <v>0</v>
      </c>
      <c r="AS220" s="37">
        <f t="shared" si="134"/>
        <v>0</v>
      </c>
      <c r="AT220" s="38">
        <f t="shared" si="135"/>
        <v>0</v>
      </c>
      <c r="AU220" s="29">
        <f t="shared" ca="1" si="136"/>
        <v>0</v>
      </c>
      <c r="AV220" s="28">
        <f t="shared" ca="1" si="137"/>
        <v>0</v>
      </c>
      <c r="AW220" s="124">
        <f t="shared" si="108"/>
        <v>51</v>
      </c>
      <c r="AX220" s="28">
        <f t="shared" ca="1" si="109"/>
        <v>7184.88</v>
      </c>
      <c r="AY220" s="39">
        <f t="shared" ca="1" si="110"/>
        <v>0</v>
      </c>
      <c r="BA220" s="97">
        <f t="shared" si="111"/>
        <v>0</v>
      </c>
      <c r="BB220" s="98" t="str">
        <f t="shared" si="112"/>
        <v>NÃO MEDIDO</v>
      </c>
    </row>
    <row r="221" spans="1:54" ht="30" customHeight="1">
      <c r="A221" s="78" t="s">
        <v>109</v>
      </c>
      <c r="B221" s="78"/>
      <c r="C221" s="31">
        <v>17</v>
      </c>
      <c r="D221" s="32" t="s">
        <v>100</v>
      </c>
      <c r="E221" s="26"/>
      <c r="F221" s="33"/>
      <c r="G221" s="27"/>
      <c r="H221" s="33">
        <f t="shared" si="139"/>
        <v>0</v>
      </c>
      <c r="I221" s="68"/>
      <c r="J221" s="34">
        <f t="shared" si="138"/>
        <v>0</v>
      </c>
      <c r="K221" s="35"/>
      <c r="L221" s="36"/>
      <c r="M221" s="37"/>
      <c r="N221" s="37">
        <f t="shared" si="113"/>
        <v>0</v>
      </c>
      <c r="O221" s="37">
        <f t="shared" si="114"/>
        <v>0</v>
      </c>
      <c r="P221" s="37"/>
      <c r="Q221" s="37">
        <f t="shared" si="115"/>
        <v>0</v>
      </c>
      <c r="R221" s="37">
        <f t="shared" si="116"/>
        <v>0</v>
      </c>
      <c r="S221" s="37"/>
      <c r="T221" s="37">
        <f t="shared" si="117"/>
        <v>0</v>
      </c>
      <c r="U221" s="37">
        <f t="shared" si="118"/>
        <v>0</v>
      </c>
      <c r="V221" s="37"/>
      <c r="W221" s="37">
        <f t="shared" si="119"/>
        <v>0</v>
      </c>
      <c r="X221" s="37">
        <f t="shared" si="120"/>
        <v>0</v>
      </c>
      <c r="Y221" s="37"/>
      <c r="Z221" s="37">
        <f t="shared" si="121"/>
        <v>0</v>
      </c>
      <c r="AA221" s="37">
        <f t="shared" si="122"/>
        <v>0</v>
      </c>
      <c r="AB221" s="37"/>
      <c r="AC221" s="37">
        <f t="shared" si="123"/>
        <v>0</v>
      </c>
      <c r="AD221" s="37">
        <f t="shared" si="124"/>
        <v>0</v>
      </c>
      <c r="AE221" s="37"/>
      <c r="AF221" s="37">
        <f t="shared" si="125"/>
        <v>0</v>
      </c>
      <c r="AG221" s="37">
        <f t="shared" si="126"/>
        <v>0</v>
      </c>
      <c r="AH221" s="37"/>
      <c r="AI221" s="37">
        <f t="shared" si="127"/>
        <v>0</v>
      </c>
      <c r="AJ221" s="37">
        <f t="shared" si="128"/>
        <v>0</v>
      </c>
      <c r="AK221" s="37"/>
      <c r="AL221" s="37">
        <f t="shared" si="129"/>
        <v>0</v>
      </c>
      <c r="AM221" s="37">
        <f t="shared" si="130"/>
        <v>0</v>
      </c>
      <c r="AN221" s="37"/>
      <c r="AO221" s="37">
        <f t="shared" si="131"/>
        <v>0</v>
      </c>
      <c r="AP221" s="37">
        <f t="shared" si="132"/>
        <v>0</v>
      </c>
      <c r="AQ221" s="37"/>
      <c r="AR221" s="37">
        <f t="shared" si="133"/>
        <v>0</v>
      </c>
      <c r="AS221" s="37">
        <f t="shared" si="134"/>
        <v>0</v>
      </c>
      <c r="AT221" s="38">
        <f t="shared" si="135"/>
        <v>0</v>
      </c>
      <c r="AU221" s="29">
        <f t="shared" ca="1" si="136"/>
        <v>0</v>
      </c>
      <c r="AV221" s="28">
        <f t="shared" ca="1" si="137"/>
        <v>0</v>
      </c>
      <c r="AW221" s="124">
        <f t="shared" si="108"/>
        <v>0</v>
      </c>
      <c r="AX221" s="28">
        <f t="shared" ca="1" si="109"/>
        <v>0</v>
      </c>
      <c r="AY221" s="39">
        <f t="shared" ca="1" si="110"/>
        <v>0</v>
      </c>
      <c r="BA221" s="97">
        <f t="shared" si="111"/>
        <v>0</v>
      </c>
      <c r="BB221" s="96" t="str">
        <f>IF(COUNTIF(BB222:BB242,"MEDIDO")&lt;&gt;0,"MEDIDO","NÃO MEDIDO")</f>
        <v>NÃO MEDIDO</v>
      </c>
    </row>
    <row r="222" spans="1:54" ht="30" customHeight="1">
      <c r="A222" s="78" t="s">
        <v>109</v>
      </c>
      <c r="B222" s="78"/>
      <c r="C222" s="31">
        <v>171500</v>
      </c>
      <c r="D222" s="32" t="s">
        <v>890</v>
      </c>
      <c r="E222" s="26"/>
      <c r="F222" s="33"/>
      <c r="G222" s="27"/>
      <c r="H222" s="33">
        <f t="shared" si="139"/>
        <v>0</v>
      </c>
      <c r="I222" s="68"/>
      <c r="J222" s="34">
        <f t="shared" si="138"/>
        <v>0</v>
      </c>
      <c r="K222" s="35"/>
      <c r="L222" s="36"/>
      <c r="M222" s="37"/>
      <c r="N222" s="37">
        <f t="shared" si="113"/>
        <v>0</v>
      </c>
      <c r="O222" s="37">
        <f t="shared" si="114"/>
        <v>0</v>
      </c>
      <c r="P222" s="37"/>
      <c r="Q222" s="37">
        <f t="shared" si="115"/>
        <v>0</v>
      </c>
      <c r="R222" s="37">
        <f t="shared" si="116"/>
        <v>0</v>
      </c>
      <c r="S222" s="37"/>
      <c r="T222" s="37">
        <f t="shared" si="117"/>
        <v>0</v>
      </c>
      <c r="U222" s="37">
        <f t="shared" si="118"/>
        <v>0</v>
      </c>
      <c r="V222" s="37"/>
      <c r="W222" s="37">
        <f t="shared" si="119"/>
        <v>0</v>
      </c>
      <c r="X222" s="37">
        <f t="shared" si="120"/>
        <v>0</v>
      </c>
      <c r="Y222" s="37"/>
      <c r="Z222" s="37">
        <f t="shared" si="121"/>
        <v>0</v>
      </c>
      <c r="AA222" s="37">
        <f t="shared" si="122"/>
        <v>0</v>
      </c>
      <c r="AB222" s="37"/>
      <c r="AC222" s="37">
        <f t="shared" si="123"/>
        <v>0</v>
      </c>
      <c r="AD222" s="37">
        <f t="shared" si="124"/>
        <v>0</v>
      </c>
      <c r="AE222" s="37"/>
      <c r="AF222" s="37">
        <f t="shared" si="125"/>
        <v>0</v>
      </c>
      <c r="AG222" s="37">
        <f t="shared" si="126"/>
        <v>0</v>
      </c>
      <c r="AH222" s="37"/>
      <c r="AI222" s="37">
        <f t="shared" si="127"/>
        <v>0</v>
      </c>
      <c r="AJ222" s="37">
        <f t="shared" si="128"/>
        <v>0</v>
      </c>
      <c r="AK222" s="37"/>
      <c r="AL222" s="37">
        <f t="shared" si="129"/>
        <v>0</v>
      </c>
      <c r="AM222" s="37">
        <f t="shared" si="130"/>
        <v>0</v>
      </c>
      <c r="AN222" s="37"/>
      <c r="AO222" s="37">
        <f t="shared" si="131"/>
        <v>0</v>
      </c>
      <c r="AP222" s="37">
        <f t="shared" si="132"/>
        <v>0</v>
      </c>
      <c r="AQ222" s="37"/>
      <c r="AR222" s="37">
        <f t="shared" si="133"/>
        <v>0</v>
      </c>
      <c r="AS222" s="37">
        <f t="shared" si="134"/>
        <v>0</v>
      </c>
      <c r="AT222" s="38">
        <f t="shared" si="135"/>
        <v>0</v>
      </c>
      <c r="AU222" s="29">
        <f t="shared" ca="1" si="136"/>
        <v>0</v>
      </c>
      <c r="AV222" s="28">
        <f t="shared" ca="1" si="137"/>
        <v>0</v>
      </c>
      <c r="AW222" s="124">
        <f t="shared" si="108"/>
        <v>0</v>
      </c>
      <c r="AX222" s="28">
        <f t="shared" ca="1" si="109"/>
        <v>0</v>
      </c>
      <c r="AY222" s="39">
        <f t="shared" ca="1" si="110"/>
        <v>0</v>
      </c>
      <c r="BA222" s="97">
        <f t="shared" si="111"/>
        <v>0</v>
      </c>
      <c r="BB222" s="96" t="str">
        <f>IF(COUNTIF(BB223:BB242,"MEDIDO")&lt;&gt;0,"MEDIDO","NÃO MEDIDO")</f>
        <v>NÃO MEDIDO</v>
      </c>
    </row>
    <row r="223" spans="1:54" ht="60" customHeight="1">
      <c r="A223" s="78" t="s">
        <v>108</v>
      </c>
      <c r="B223" s="78"/>
      <c r="C223" s="31" t="s">
        <v>1359</v>
      </c>
      <c r="D223" s="32" t="s">
        <v>1360</v>
      </c>
      <c r="E223" s="26" t="s">
        <v>40</v>
      </c>
      <c r="F223" s="33">
        <v>4300</v>
      </c>
      <c r="G223" s="27"/>
      <c r="H223" s="33">
        <f t="shared" si="139"/>
        <v>4300</v>
      </c>
      <c r="I223" s="68">
        <v>6.96</v>
      </c>
      <c r="J223" s="34">
        <f t="shared" si="138"/>
        <v>29928</v>
      </c>
      <c r="K223" s="35"/>
      <c r="L223" s="36"/>
      <c r="M223" s="37"/>
      <c r="N223" s="37">
        <f t="shared" si="113"/>
        <v>0</v>
      </c>
      <c r="O223" s="37">
        <f t="shared" si="114"/>
        <v>0</v>
      </c>
      <c r="P223" s="37"/>
      <c r="Q223" s="37">
        <f t="shared" si="115"/>
        <v>0</v>
      </c>
      <c r="R223" s="37">
        <f t="shared" si="116"/>
        <v>0</v>
      </c>
      <c r="S223" s="37"/>
      <c r="T223" s="37">
        <f t="shared" si="117"/>
        <v>0</v>
      </c>
      <c r="U223" s="37">
        <f t="shared" si="118"/>
        <v>0</v>
      </c>
      <c r="V223" s="37"/>
      <c r="W223" s="37">
        <f t="shared" si="119"/>
        <v>0</v>
      </c>
      <c r="X223" s="37">
        <f t="shared" si="120"/>
        <v>0</v>
      </c>
      <c r="Y223" s="37"/>
      <c r="Z223" s="37">
        <f t="shared" si="121"/>
        <v>0</v>
      </c>
      <c r="AA223" s="37">
        <f t="shared" si="122"/>
        <v>0</v>
      </c>
      <c r="AB223" s="37"/>
      <c r="AC223" s="37">
        <f t="shared" si="123"/>
        <v>0</v>
      </c>
      <c r="AD223" s="37">
        <f t="shared" si="124"/>
        <v>0</v>
      </c>
      <c r="AE223" s="37"/>
      <c r="AF223" s="37">
        <f t="shared" si="125"/>
        <v>0</v>
      </c>
      <c r="AG223" s="37">
        <f t="shared" si="126"/>
        <v>0</v>
      </c>
      <c r="AH223" s="37"/>
      <c r="AI223" s="37">
        <f t="shared" si="127"/>
        <v>0</v>
      </c>
      <c r="AJ223" s="37">
        <f t="shared" si="128"/>
        <v>0</v>
      </c>
      <c r="AK223" s="37"/>
      <c r="AL223" s="37">
        <f t="shared" si="129"/>
        <v>0</v>
      </c>
      <c r="AM223" s="37">
        <f t="shared" si="130"/>
        <v>0</v>
      </c>
      <c r="AN223" s="37"/>
      <c r="AO223" s="37">
        <f t="shared" si="131"/>
        <v>0</v>
      </c>
      <c r="AP223" s="37">
        <f t="shared" si="132"/>
        <v>0</v>
      </c>
      <c r="AQ223" s="37"/>
      <c r="AR223" s="37">
        <f t="shared" si="133"/>
        <v>0</v>
      </c>
      <c r="AS223" s="37">
        <f t="shared" si="134"/>
        <v>0</v>
      </c>
      <c r="AT223" s="38">
        <f t="shared" si="135"/>
        <v>0</v>
      </c>
      <c r="AU223" s="29">
        <f t="shared" ca="1" si="136"/>
        <v>0</v>
      </c>
      <c r="AV223" s="28">
        <f t="shared" ca="1" si="137"/>
        <v>0</v>
      </c>
      <c r="AW223" s="124">
        <f t="shared" si="108"/>
        <v>4300</v>
      </c>
      <c r="AX223" s="28">
        <f t="shared" ca="1" si="109"/>
        <v>29928</v>
      </c>
      <c r="AY223" s="39">
        <f t="shared" ca="1" si="110"/>
        <v>0</v>
      </c>
      <c r="BA223" s="97">
        <f t="shared" si="111"/>
        <v>0</v>
      </c>
      <c r="BB223" s="98" t="str">
        <f t="shared" ref="BB223:BB242" si="140">IF(BA223&lt;&gt;0,"MEDIDO","NÃO MEDIDO")</f>
        <v>NÃO MEDIDO</v>
      </c>
    </row>
    <row r="224" spans="1:54" ht="30" customHeight="1">
      <c r="A224" s="78" t="s">
        <v>108</v>
      </c>
      <c r="B224" s="78"/>
      <c r="C224" s="31" t="s">
        <v>1361</v>
      </c>
      <c r="D224" s="32" t="s">
        <v>1362</v>
      </c>
      <c r="E224" s="26" t="s">
        <v>40</v>
      </c>
      <c r="F224" s="33">
        <v>50</v>
      </c>
      <c r="G224" s="27"/>
      <c r="H224" s="33">
        <f t="shared" si="139"/>
        <v>50</v>
      </c>
      <c r="I224" s="68">
        <v>15.82</v>
      </c>
      <c r="J224" s="34">
        <f t="shared" si="138"/>
        <v>791</v>
      </c>
      <c r="K224" s="35"/>
      <c r="L224" s="36"/>
      <c r="M224" s="37"/>
      <c r="N224" s="37">
        <f t="shared" si="113"/>
        <v>0</v>
      </c>
      <c r="O224" s="37">
        <f t="shared" si="114"/>
        <v>0</v>
      </c>
      <c r="P224" s="37"/>
      <c r="Q224" s="37">
        <f t="shared" si="115"/>
        <v>0</v>
      </c>
      <c r="R224" s="37">
        <f t="shared" si="116"/>
        <v>0</v>
      </c>
      <c r="S224" s="37"/>
      <c r="T224" s="37">
        <f t="shared" si="117"/>
        <v>0</v>
      </c>
      <c r="U224" s="37">
        <f t="shared" si="118"/>
        <v>0</v>
      </c>
      <c r="V224" s="37"/>
      <c r="W224" s="37">
        <f t="shared" si="119"/>
        <v>0</v>
      </c>
      <c r="X224" s="37">
        <f t="shared" si="120"/>
        <v>0</v>
      </c>
      <c r="Y224" s="37"/>
      <c r="Z224" s="37">
        <f t="shared" si="121"/>
        <v>0</v>
      </c>
      <c r="AA224" s="37">
        <f t="shared" si="122"/>
        <v>0</v>
      </c>
      <c r="AB224" s="37"/>
      <c r="AC224" s="37">
        <f t="shared" si="123"/>
        <v>0</v>
      </c>
      <c r="AD224" s="37">
        <f t="shared" si="124"/>
        <v>0</v>
      </c>
      <c r="AE224" s="37"/>
      <c r="AF224" s="37">
        <f t="shared" si="125"/>
        <v>0</v>
      </c>
      <c r="AG224" s="37">
        <f t="shared" si="126"/>
        <v>0</v>
      </c>
      <c r="AH224" s="37"/>
      <c r="AI224" s="37">
        <f t="shared" si="127"/>
        <v>0</v>
      </c>
      <c r="AJ224" s="37">
        <f t="shared" si="128"/>
        <v>0</v>
      </c>
      <c r="AK224" s="37"/>
      <c r="AL224" s="37">
        <f t="shared" si="129"/>
        <v>0</v>
      </c>
      <c r="AM224" s="37">
        <f t="shared" si="130"/>
        <v>0</v>
      </c>
      <c r="AN224" s="37"/>
      <c r="AO224" s="37">
        <f t="shared" si="131"/>
        <v>0</v>
      </c>
      <c r="AP224" s="37">
        <f t="shared" si="132"/>
        <v>0</v>
      </c>
      <c r="AQ224" s="37"/>
      <c r="AR224" s="37">
        <f t="shared" si="133"/>
        <v>0</v>
      </c>
      <c r="AS224" s="37">
        <f t="shared" si="134"/>
        <v>0</v>
      </c>
      <c r="AT224" s="38">
        <f t="shared" si="135"/>
        <v>0</v>
      </c>
      <c r="AU224" s="29">
        <f t="shared" ca="1" si="136"/>
        <v>0</v>
      </c>
      <c r="AV224" s="28">
        <f t="shared" ca="1" si="137"/>
        <v>0</v>
      </c>
      <c r="AW224" s="124">
        <f t="shared" si="108"/>
        <v>50</v>
      </c>
      <c r="AX224" s="28">
        <f t="shared" ca="1" si="109"/>
        <v>791</v>
      </c>
      <c r="AY224" s="39">
        <f t="shared" ca="1" si="110"/>
        <v>0</v>
      </c>
      <c r="BA224" s="97">
        <f t="shared" si="111"/>
        <v>0</v>
      </c>
      <c r="BB224" s="98" t="str">
        <f t="shared" si="140"/>
        <v>NÃO MEDIDO</v>
      </c>
    </row>
    <row r="225" spans="1:54" ht="30" customHeight="1">
      <c r="A225" s="78" t="s">
        <v>108</v>
      </c>
      <c r="B225" s="78"/>
      <c r="C225" s="31" t="s">
        <v>1363</v>
      </c>
      <c r="D225" s="32" t="s">
        <v>1364</v>
      </c>
      <c r="E225" s="26" t="s">
        <v>40</v>
      </c>
      <c r="F225" s="33">
        <v>300</v>
      </c>
      <c r="G225" s="27"/>
      <c r="H225" s="33">
        <f t="shared" si="139"/>
        <v>300</v>
      </c>
      <c r="I225" s="68">
        <v>30.12</v>
      </c>
      <c r="J225" s="34">
        <f t="shared" si="138"/>
        <v>9036</v>
      </c>
      <c r="K225" s="35"/>
      <c r="L225" s="36"/>
      <c r="M225" s="37"/>
      <c r="N225" s="37">
        <f t="shared" si="113"/>
        <v>0</v>
      </c>
      <c r="O225" s="37">
        <f t="shared" si="114"/>
        <v>0</v>
      </c>
      <c r="P225" s="37"/>
      <c r="Q225" s="37">
        <f t="shared" si="115"/>
        <v>0</v>
      </c>
      <c r="R225" s="37">
        <f t="shared" si="116"/>
        <v>0</v>
      </c>
      <c r="S225" s="37"/>
      <c r="T225" s="37">
        <f t="shared" si="117"/>
        <v>0</v>
      </c>
      <c r="U225" s="37">
        <f t="shared" si="118"/>
        <v>0</v>
      </c>
      <c r="V225" s="37"/>
      <c r="W225" s="37">
        <f t="shared" si="119"/>
        <v>0</v>
      </c>
      <c r="X225" s="37">
        <f t="shared" si="120"/>
        <v>0</v>
      </c>
      <c r="Y225" s="37"/>
      <c r="Z225" s="37">
        <f t="shared" si="121"/>
        <v>0</v>
      </c>
      <c r="AA225" s="37">
        <f t="shared" si="122"/>
        <v>0</v>
      </c>
      <c r="AB225" s="37"/>
      <c r="AC225" s="37">
        <f t="shared" si="123"/>
        <v>0</v>
      </c>
      <c r="AD225" s="37">
        <f t="shared" si="124"/>
        <v>0</v>
      </c>
      <c r="AE225" s="37"/>
      <c r="AF225" s="37">
        <f t="shared" si="125"/>
        <v>0</v>
      </c>
      <c r="AG225" s="37">
        <f t="shared" si="126"/>
        <v>0</v>
      </c>
      <c r="AH225" s="37"/>
      <c r="AI225" s="37">
        <f t="shared" si="127"/>
        <v>0</v>
      </c>
      <c r="AJ225" s="37">
        <f t="shared" si="128"/>
        <v>0</v>
      </c>
      <c r="AK225" s="37"/>
      <c r="AL225" s="37">
        <f t="shared" si="129"/>
        <v>0</v>
      </c>
      <c r="AM225" s="37">
        <f t="shared" si="130"/>
        <v>0</v>
      </c>
      <c r="AN225" s="37"/>
      <c r="AO225" s="37">
        <f t="shared" si="131"/>
        <v>0</v>
      </c>
      <c r="AP225" s="37">
        <f t="shared" si="132"/>
        <v>0</v>
      </c>
      <c r="AQ225" s="37"/>
      <c r="AR225" s="37">
        <f t="shared" si="133"/>
        <v>0</v>
      </c>
      <c r="AS225" s="37">
        <f t="shared" si="134"/>
        <v>0</v>
      </c>
      <c r="AT225" s="38">
        <f t="shared" si="135"/>
        <v>0</v>
      </c>
      <c r="AU225" s="29">
        <f t="shared" ca="1" si="136"/>
        <v>0</v>
      </c>
      <c r="AV225" s="28">
        <f t="shared" ca="1" si="137"/>
        <v>0</v>
      </c>
      <c r="AW225" s="124">
        <f t="shared" si="108"/>
        <v>300</v>
      </c>
      <c r="AX225" s="28">
        <f t="shared" ca="1" si="109"/>
        <v>9036</v>
      </c>
      <c r="AY225" s="39">
        <f t="shared" ca="1" si="110"/>
        <v>0</v>
      </c>
      <c r="BA225" s="97">
        <f t="shared" si="111"/>
        <v>0</v>
      </c>
      <c r="BB225" s="98" t="str">
        <f t="shared" si="140"/>
        <v>NÃO MEDIDO</v>
      </c>
    </row>
    <row r="226" spans="1:54" ht="60" customHeight="1">
      <c r="A226" s="78" t="s">
        <v>108</v>
      </c>
      <c r="B226" s="78"/>
      <c r="C226" s="31" t="s">
        <v>1134</v>
      </c>
      <c r="D226" s="32" t="s">
        <v>1135</v>
      </c>
      <c r="E226" s="26" t="s">
        <v>40</v>
      </c>
      <c r="F226" s="33">
        <v>31</v>
      </c>
      <c r="G226" s="27"/>
      <c r="H226" s="33">
        <f t="shared" si="139"/>
        <v>31</v>
      </c>
      <c r="I226" s="68">
        <v>51.98</v>
      </c>
      <c r="J226" s="34">
        <f t="shared" si="138"/>
        <v>1611.38</v>
      </c>
      <c r="K226" s="35"/>
      <c r="L226" s="36"/>
      <c r="M226" s="37"/>
      <c r="N226" s="37">
        <f t="shared" si="113"/>
        <v>0</v>
      </c>
      <c r="O226" s="37">
        <f t="shared" si="114"/>
        <v>0</v>
      </c>
      <c r="P226" s="37"/>
      <c r="Q226" s="37">
        <f t="shared" si="115"/>
        <v>0</v>
      </c>
      <c r="R226" s="37">
        <f t="shared" si="116"/>
        <v>0</v>
      </c>
      <c r="S226" s="37"/>
      <c r="T226" s="37">
        <f t="shared" si="117"/>
        <v>0</v>
      </c>
      <c r="U226" s="37">
        <f t="shared" si="118"/>
        <v>0</v>
      </c>
      <c r="V226" s="37"/>
      <c r="W226" s="37">
        <f t="shared" si="119"/>
        <v>0</v>
      </c>
      <c r="X226" s="37">
        <f t="shared" si="120"/>
        <v>0</v>
      </c>
      <c r="Y226" s="37"/>
      <c r="Z226" s="37">
        <f t="shared" si="121"/>
        <v>0</v>
      </c>
      <c r="AA226" s="37">
        <f t="shared" si="122"/>
        <v>0</v>
      </c>
      <c r="AB226" s="37"/>
      <c r="AC226" s="37">
        <f t="shared" si="123"/>
        <v>0</v>
      </c>
      <c r="AD226" s="37">
        <f t="shared" si="124"/>
        <v>0</v>
      </c>
      <c r="AE226" s="37"/>
      <c r="AF226" s="37">
        <f t="shared" si="125"/>
        <v>0</v>
      </c>
      <c r="AG226" s="37">
        <f t="shared" si="126"/>
        <v>0</v>
      </c>
      <c r="AH226" s="37"/>
      <c r="AI226" s="37">
        <f t="shared" si="127"/>
        <v>0</v>
      </c>
      <c r="AJ226" s="37">
        <f t="shared" si="128"/>
        <v>0</v>
      </c>
      <c r="AK226" s="37"/>
      <c r="AL226" s="37">
        <f t="shared" si="129"/>
        <v>0</v>
      </c>
      <c r="AM226" s="37">
        <f t="shared" si="130"/>
        <v>0</v>
      </c>
      <c r="AN226" s="37"/>
      <c r="AO226" s="37">
        <f t="shared" si="131"/>
        <v>0</v>
      </c>
      <c r="AP226" s="37">
        <f t="shared" si="132"/>
        <v>0</v>
      </c>
      <c r="AQ226" s="37"/>
      <c r="AR226" s="37">
        <f t="shared" si="133"/>
        <v>0</v>
      </c>
      <c r="AS226" s="37">
        <f t="shared" si="134"/>
        <v>0</v>
      </c>
      <c r="AT226" s="38">
        <f t="shared" si="135"/>
        <v>0</v>
      </c>
      <c r="AU226" s="29">
        <f t="shared" ca="1" si="136"/>
        <v>0</v>
      </c>
      <c r="AV226" s="28">
        <f t="shared" ca="1" si="137"/>
        <v>0</v>
      </c>
      <c r="AW226" s="124">
        <f t="shared" si="108"/>
        <v>31</v>
      </c>
      <c r="AX226" s="28">
        <f t="shared" ca="1" si="109"/>
        <v>1611.38</v>
      </c>
      <c r="AY226" s="39">
        <f t="shared" ca="1" si="110"/>
        <v>0</v>
      </c>
      <c r="BA226" s="97">
        <f t="shared" si="111"/>
        <v>0</v>
      </c>
      <c r="BB226" s="98" t="str">
        <f t="shared" si="140"/>
        <v>NÃO MEDIDO</v>
      </c>
    </row>
    <row r="227" spans="1:54" ht="30" customHeight="1">
      <c r="A227" s="78" t="s">
        <v>108</v>
      </c>
      <c r="B227" s="78"/>
      <c r="C227" s="31" t="s">
        <v>1365</v>
      </c>
      <c r="D227" s="32" t="s">
        <v>1366</v>
      </c>
      <c r="E227" s="26" t="s">
        <v>40</v>
      </c>
      <c r="F227" s="33">
        <v>450</v>
      </c>
      <c r="G227" s="27"/>
      <c r="H227" s="33">
        <f t="shared" si="139"/>
        <v>450</v>
      </c>
      <c r="I227" s="68">
        <v>14.06</v>
      </c>
      <c r="J227" s="34">
        <f t="shared" si="138"/>
        <v>6327</v>
      </c>
      <c r="K227" s="35"/>
      <c r="L227" s="36"/>
      <c r="M227" s="37"/>
      <c r="N227" s="37">
        <f t="shared" si="113"/>
        <v>0</v>
      </c>
      <c r="O227" s="37">
        <f t="shared" si="114"/>
        <v>0</v>
      </c>
      <c r="P227" s="37"/>
      <c r="Q227" s="37">
        <f t="shared" si="115"/>
        <v>0</v>
      </c>
      <c r="R227" s="37">
        <f t="shared" si="116"/>
        <v>0</v>
      </c>
      <c r="S227" s="37"/>
      <c r="T227" s="37">
        <f t="shared" si="117"/>
        <v>0</v>
      </c>
      <c r="U227" s="37">
        <f t="shared" si="118"/>
        <v>0</v>
      </c>
      <c r="V227" s="37"/>
      <c r="W227" s="37">
        <f t="shared" si="119"/>
        <v>0</v>
      </c>
      <c r="X227" s="37">
        <f t="shared" si="120"/>
        <v>0</v>
      </c>
      <c r="Y227" s="37"/>
      <c r="Z227" s="37">
        <f t="shared" si="121"/>
        <v>0</v>
      </c>
      <c r="AA227" s="37">
        <f t="shared" si="122"/>
        <v>0</v>
      </c>
      <c r="AB227" s="37"/>
      <c r="AC227" s="37">
        <f t="shared" si="123"/>
        <v>0</v>
      </c>
      <c r="AD227" s="37">
        <f t="shared" si="124"/>
        <v>0</v>
      </c>
      <c r="AE227" s="37"/>
      <c r="AF227" s="37">
        <f t="shared" si="125"/>
        <v>0</v>
      </c>
      <c r="AG227" s="37">
        <f t="shared" si="126"/>
        <v>0</v>
      </c>
      <c r="AH227" s="37"/>
      <c r="AI227" s="37">
        <f t="shared" si="127"/>
        <v>0</v>
      </c>
      <c r="AJ227" s="37">
        <f t="shared" si="128"/>
        <v>0</v>
      </c>
      <c r="AK227" s="37"/>
      <c r="AL227" s="37">
        <f t="shared" si="129"/>
        <v>0</v>
      </c>
      <c r="AM227" s="37">
        <f t="shared" si="130"/>
        <v>0</v>
      </c>
      <c r="AN227" s="37"/>
      <c r="AO227" s="37">
        <f t="shared" si="131"/>
        <v>0</v>
      </c>
      <c r="AP227" s="37">
        <f t="shared" si="132"/>
        <v>0</v>
      </c>
      <c r="AQ227" s="37"/>
      <c r="AR227" s="37">
        <f t="shared" si="133"/>
        <v>0</v>
      </c>
      <c r="AS227" s="37">
        <f t="shared" si="134"/>
        <v>0</v>
      </c>
      <c r="AT227" s="38">
        <f t="shared" si="135"/>
        <v>0</v>
      </c>
      <c r="AU227" s="29">
        <f t="shared" ca="1" si="136"/>
        <v>0</v>
      </c>
      <c r="AV227" s="28">
        <f t="shared" ca="1" si="137"/>
        <v>0</v>
      </c>
      <c r="AW227" s="124">
        <f t="shared" si="108"/>
        <v>450</v>
      </c>
      <c r="AX227" s="28">
        <f t="shared" ca="1" si="109"/>
        <v>6327</v>
      </c>
      <c r="AY227" s="39">
        <f t="shared" ca="1" si="110"/>
        <v>0</v>
      </c>
      <c r="BA227" s="97">
        <f t="shared" si="111"/>
        <v>0</v>
      </c>
      <c r="BB227" s="98" t="str">
        <f t="shared" si="140"/>
        <v>NÃO MEDIDO</v>
      </c>
    </row>
    <row r="228" spans="1:54" ht="30" customHeight="1">
      <c r="A228" s="78" t="s">
        <v>108</v>
      </c>
      <c r="B228" s="78"/>
      <c r="C228" s="31" t="s">
        <v>116</v>
      </c>
      <c r="D228" s="32" t="s">
        <v>1138</v>
      </c>
      <c r="E228" s="26" t="s">
        <v>40</v>
      </c>
      <c r="F228" s="33">
        <v>31</v>
      </c>
      <c r="G228" s="27"/>
      <c r="H228" s="33">
        <f t="shared" si="139"/>
        <v>31</v>
      </c>
      <c r="I228" s="68">
        <v>100.91</v>
      </c>
      <c r="J228" s="34">
        <f t="shared" si="138"/>
        <v>3128.21</v>
      </c>
      <c r="K228" s="35"/>
      <c r="L228" s="36"/>
      <c r="M228" s="37"/>
      <c r="N228" s="37">
        <f t="shared" si="113"/>
        <v>0</v>
      </c>
      <c r="O228" s="37">
        <f t="shared" si="114"/>
        <v>0</v>
      </c>
      <c r="P228" s="37"/>
      <c r="Q228" s="37">
        <f t="shared" si="115"/>
        <v>0</v>
      </c>
      <c r="R228" s="37">
        <f t="shared" si="116"/>
        <v>0</v>
      </c>
      <c r="S228" s="37"/>
      <c r="T228" s="37">
        <f t="shared" si="117"/>
        <v>0</v>
      </c>
      <c r="U228" s="37">
        <f t="shared" si="118"/>
        <v>0</v>
      </c>
      <c r="V228" s="37"/>
      <c r="W228" s="37">
        <f t="shared" si="119"/>
        <v>0</v>
      </c>
      <c r="X228" s="37">
        <f t="shared" si="120"/>
        <v>0</v>
      </c>
      <c r="Y228" s="37"/>
      <c r="Z228" s="37">
        <f t="shared" si="121"/>
        <v>0</v>
      </c>
      <c r="AA228" s="37">
        <f t="shared" si="122"/>
        <v>0</v>
      </c>
      <c r="AB228" s="37"/>
      <c r="AC228" s="37">
        <f t="shared" si="123"/>
        <v>0</v>
      </c>
      <c r="AD228" s="37">
        <f t="shared" si="124"/>
        <v>0</v>
      </c>
      <c r="AE228" s="37"/>
      <c r="AF228" s="37">
        <f t="shared" si="125"/>
        <v>0</v>
      </c>
      <c r="AG228" s="37">
        <f t="shared" si="126"/>
        <v>0</v>
      </c>
      <c r="AH228" s="37"/>
      <c r="AI228" s="37">
        <f t="shared" si="127"/>
        <v>0</v>
      </c>
      <c r="AJ228" s="37">
        <f t="shared" si="128"/>
        <v>0</v>
      </c>
      <c r="AK228" s="37"/>
      <c r="AL228" s="37">
        <f t="shared" si="129"/>
        <v>0</v>
      </c>
      <c r="AM228" s="37">
        <f t="shared" si="130"/>
        <v>0</v>
      </c>
      <c r="AN228" s="37"/>
      <c r="AO228" s="37">
        <f t="shared" si="131"/>
        <v>0</v>
      </c>
      <c r="AP228" s="37">
        <f t="shared" si="132"/>
        <v>0</v>
      </c>
      <c r="AQ228" s="37"/>
      <c r="AR228" s="37">
        <f t="shared" si="133"/>
        <v>0</v>
      </c>
      <c r="AS228" s="37">
        <f t="shared" si="134"/>
        <v>0</v>
      </c>
      <c r="AT228" s="38">
        <f t="shared" si="135"/>
        <v>0</v>
      </c>
      <c r="AU228" s="29">
        <f t="shared" ca="1" si="136"/>
        <v>0</v>
      </c>
      <c r="AV228" s="28">
        <f t="shared" ca="1" si="137"/>
        <v>0</v>
      </c>
      <c r="AW228" s="124">
        <f t="shared" si="108"/>
        <v>31</v>
      </c>
      <c r="AX228" s="28">
        <f t="shared" ca="1" si="109"/>
        <v>3128.21</v>
      </c>
      <c r="AY228" s="39">
        <f t="shared" ca="1" si="110"/>
        <v>0</v>
      </c>
      <c r="BA228" s="97">
        <f t="shared" si="111"/>
        <v>0</v>
      </c>
      <c r="BB228" s="98" t="str">
        <f t="shared" si="140"/>
        <v>NÃO MEDIDO</v>
      </c>
    </row>
    <row r="229" spans="1:54" ht="60" customHeight="1">
      <c r="A229" s="78" t="s">
        <v>108</v>
      </c>
      <c r="B229" s="78"/>
      <c r="C229" s="31" t="s">
        <v>1367</v>
      </c>
      <c r="D229" s="32" t="s">
        <v>1368</v>
      </c>
      <c r="E229" s="26" t="s">
        <v>40</v>
      </c>
      <c r="F229" s="33">
        <v>4000</v>
      </c>
      <c r="G229" s="27"/>
      <c r="H229" s="33">
        <f t="shared" si="139"/>
        <v>4000</v>
      </c>
      <c r="I229" s="68">
        <v>1.3</v>
      </c>
      <c r="J229" s="34">
        <f t="shared" si="138"/>
        <v>5200</v>
      </c>
      <c r="K229" s="35"/>
      <c r="L229" s="36"/>
      <c r="M229" s="37"/>
      <c r="N229" s="37">
        <f t="shared" si="113"/>
        <v>0</v>
      </c>
      <c r="O229" s="37">
        <f t="shared" si="114"/>
        <v>0</v>
      </c>
      <c r="P229" s="37"/>
      <c r="Q229" s="37">
        <f t="shared" si="115"/>
        <v>0</v>
      </c>
      <c r="R229" s="37">
        <f t="shared" si="116"/>
        <v>0</v>
      </c>
      <c r="S229" s="37"/>
      <c r="T229" s="37">
        <f t="shared" si="117"/>
        <v>0</v>
      </c>
      <c r="U229" s="37">
        <f t="shared" si="118"/>
        <v>0</v>
      </c>
      <c r="V229" s="37"/>
      <c r="W229" s="37">
        <f t="shared" si="119"/>
        <v>0</v>
      </c>
      <c r="X229" s="37">
        <f t="shared" si="120"/>
        <v>0</v>
      </c>
      <c r="Y229" s="37"/>
      <c r="Z229" s="37">
        <f t="shared" si="121"/>
        <v>0</v>
      </c>
      <c r="AA229" s="37">
        <f t="shared" si="122"/>
        <v>0</v>
      </c>
      <c r="AB229" s="37"/>
      <c r="AC229" s="37">
        <f t="shared" si="123"/>
        <v>0</v>
      </c>
      <c r="AD229" s="37">
        <f t="shared" si="124"/>
        <v>0</v>
      </c>
      <c r="AE229" s="37"/>
      <c r="AF229" s="37">
        <f t="shared" si="125"/>
        <v>0</v>
      </c>
      <c r="AG229" s="37">
        <f t="shared" si="126"/>
        <v>0</v>
      </c>
      <c r="AH229" s="37"/>
      <c r="AI229" s="37">
        <f t="shared" si="127"/>
        <v>0</v>
      </c>
      <c r="AJ229" s="37">
        <f t="shared" si="128"/>
        <v>0</v>
      </c>
      <c r="AK229" s="37"/>
      <c r="AL229" s="37">
        <f t="shared" si="129"/>
        <v>0</v>
      </c>
      <c r="AM229" s="37">
        <f t="shared" si="130"/>
        <v>0</v>
      </c>
      <c r="AN229" s="37"/>
      <c r="AO229" s="37">
        <f t="shared" si="131"/>
        <v>0</v>
      </c>
      <c r="AP229" s="37">
        <f t="shared" si="132"/>
        <v>0</v>
      </c>
      <c r="AQ229" s="37"/>
      <c r="AR229" s="37">
        <f t="shared" si="133"/>
        <v>0</v>
      </c>
      <c r="AS229" s="37">
        <f t="shared" si="134"/>
        <v>0</v>
      </c>
      <c r="AT229" s="38">
        <f t="shared" si="135"/>
        <v>0</v>
      </c>
      <c r="AU229" s="29">
        <f t="shared" ca="1" si="136"/>
        <v>0</v>
      </c>
      <c r="AV229" s="28">
        <f t="shared" ca="1" si="137"/>
        <v>0</v>
      </c>
      <c r="AW229" s="124">
        <f t="shared" si="108"/>
        <v>4000</v>
      </c>
      <c r="AX229" s="28">
        <f t="shared" ca="1" si="109"/>
        <v>5200</v>
      </c>
      <c r="AY229" s="39">
        <f t="shared" ca="1" si="110"/>
        <v>0</v>
      </c>
      <c r="BA229" s="97">
        <f t="shared" si="111"/>
        <v>0</v>
      </c>
      <c r="BB229" s="98" t="str">
        <f t="shared" si="140"/>
        <v>NÃO MEDIDO</v>
      </c>
    </row>
    <row r="230" spans="1:54" ht="60" customHeight="1">
      <c r="A230" s="78" t="s">
        <v>108</v>
      </c>
      <c r="B230" s="78"/>
      <c r="C230" s="31" t="s">
        <v>53</v>
      </c>
      <c r="D230" s="32" t="s">
        <v>1141</v>
      </c>
      <c r="E230" s="26" t="s">
        <v>40</v>
      </c>
      <c r="F230" s="33">
        <v>1000</v>
      </c>
      <c r="G230" s="27"/>
      <c r="H230" s="33">
        <f t="shared" si="139"/>
        <v>1000</v>
      </c>
      <c r="I230" s="68">
        <v>13.32</v>
      </c>
      <c r="J230" s="34">
        <f t="shared" si="138"/>
        <v>13320</v>
      </c>
      <c r="K230" s="35"/>
      <c r="L230" s="36"/>
      <c r="M230" s="37"/>
      <c r="N230" s="37">
        <f t="shared" si="113"/>
        <v>0</v>
      </c>
      <c r="O230" s="37">
        <f t="shared" si="114"/>
        <v>0</v>
      </c>
      <c r="P230" s="37"/>
      <c r="Q230" s="37">
        <f t="shared" si="115"/>
        <v>0</v>
      </c>
      <c r="R230" s="37">
        <f t="shared" si="116"/>
        <v>0</v>
      </c>
      <c r="S230" s="37"/>
      <c r="T230" s="37">
        <f t="shared" si="117"/>
        <v>0</v>
      </c>
      <c r="U230" s="37">
        <f t="shared" si="118"/>
        <v>0</v>
      </c>
      <c r="V230" s="37"/>
      <c r="W230" s="37">
        <f t="shared" si="119"/>
        <v>0</v>
      </c>
      <c r="X230" s="37">
        <f t="shared" si="120"/>
        <v>0</v>
      </c>
      <c r="Y230" s="37"/>
      <c r="Z230" s="37">
        <f t="shared" si="121"/>
        <v>0</v>
      </c>
      <c r="AA230" s="37">
        <f t="shared" si="122"/>
        <v>0</v>
      </c>
      <c r="AB230" s="37"/>
      <c r="AC230" s="37">
        <f t="shared" si="123"/>
        <v>0</v>
      </c>
      <c r="AD230" s="37">
        <f t="shared" si="124"/>
        <v>0</v>
      </c>
      <c r="AE230" s="37"/>
      <c r="AF230" s="37">
        <f t="shared" si="125"/>
        <v>0</v>
      </c>
      <c r="AG230" s="37">
        <f t="shared" si="126"/>
        <v>0</v>
      </c>
      <c r="AH230" s="37"/>
      <c r="AI230" s="37">
        <f t="shared" si="127"/>
        <v>0</v>
      </c>
      <c r="AJ230" s="37">
        <f t="shared" si="128"/>
        <v>0</v>
      </c>
      <c r="AK230" s="37"/>
      <c r="AL230" s="37">
        <f t="shared" si="129"/>
        <v>0</v>
      </c>
      <c r="AM230" s="37">
        <f t="shared" si="130"/>
        <v>0</v>
      </c>
      <c r="AN230" s="37"/>
      <c r="AO230" s="37">
        <f t="shared" si="131"/>
        <v>0</v>
      </c>
      <c r="AP230" s="37">
        <f t="shared" si="132"/>
        <v>0</v>
      </c>
      <c r="AQ230" s="37"/>
      <c r="AR230" s="37">
        <f t="shared" si="133"/>
        <v>0</v>
      </c>
      <c r="AS230" s="37">
        <f t="shared" si="134"/>
        <v>0</v>
      </c>
      <c r="AT230" s="38">
        <f t="shared" si="135"/>
        <v>0</v>
      </c>
      <c r="AU230" s="29">
        <f t="shared" ca="1" si="136"/>
        <v>0</v>
      </c>
      <c r="AV230" s="28">
        <f t="shared" ca="1" si="137"/>
        <v>0</v>
      </c>
      <c r="AW230" s="124">
        <f t="shared" si="108"/>
        <v>1000</v>
      </c>
      <c r="AX230" s="28">
        <f t="shared" ca="1" si="109"/>
        <v>13320</v>
      </c>
      <c r="AY230" s="39">
        <f t="shared" ca="1" si="110"/>
        <v>0</v>
      </c>
      <c r="BA230" s="97">
        <f t="shared" si="111"/>
        <v>0</v>
      </c>
      <c r="BB230" s="98" t="str">
        <f t="shared" si="140"/>
        <v>NÃO MEDIDO</v>
      </c>
    </row>
    <row r="231" spans="1:54" ht="60" customHeight="1">
      <c r="A231" s="78" t="s">
        <v>108</v>
      </c>
      <c r="B231" s="78"/>
      <c r="C231" s="31" t="s">
        <v>1369</v>
      </c>
      <c r="D231" s="32" t="s">
        <v>1370</v>
      </c>
      <c r="E231" s="26" t="s">
        <v>40</v>
      </c>
      <c r="F231" s="33">
        <v>68</v>
      </c>
      <c r="G231" s="27"/>
      <c r="H231" s="33">
        <f t="shared" si="139"/>
        <v>68</v>
      </c>
      <c r="I231" s="68">
        <v>28.75</v>
      </c>
      <c r="J231" s="34">
        <f t="shared" si="138"/>
        <v>1955</v>
      </c>
      <c r="K231" s="35"/>
      <c r="L231" s="36"/>
      <c r="M231" s="37"/>
      <c r="N231" s="37">
        <f t="shared" si="113"/>
        <v>0</v>
      </c>
      <c r="O231" s="37">
        <f t="shared" si="114"/>
        <v>0</v>
      </c>
      <c r="P231" s="37"/>
      <c r="Q231" s="37">
        <f t="shared" si="115"/>
        <v>0</v>
      </c>
      <c r="R231" s="37">
        <f t="shared" si="116"/>
        <v>0</v>
      </c>
      <c r="S231" s="37"/>
      <c r="T231" s="37">
        <f t="shared" si="117"/>
        <v>0</v>
      </c>
      <c r="U231" s="37">
        <f t="shared" si="118"/>
        <v>0</v>
      </c>
      <c r="V231" s="37"/>
      <c r="W231" s="37">
        <f t="shared" si="119"/>
        <v>0</v>
      </c>
      <c r="X231" s="37">
        <f t="shared" si="120"/>
        <v>0</v>
      </c>
      <c r="Y231" s="37"/>
      <c r="Z231" s="37">
        <f t="shared" si="121"/>
        <v>0</v>
      </c>
      <c r="AA231" s="37">
        <f t="shared" si="122"/>
        <v>0</v>
      </c>
      <c r="AB231" s="37"/>
      <c r="AC231" s="37">
        <f t="shared" si="123"/>
        <v>0</v>
      </c>
      <c r="AD231" s="37">
        <f t="shared" si="124"/>
        <v>0</v>
      </c>
      <c r="AE231" s="37"/>
      <c r="AF231" s="37">
        <f t="shared" si="125"/>
        <v>0</v>
      </c>
      <c r="AG231" s="37">
        <f t="shared" si="126"/>
        <v>0</v>
      </c>
      <c r="AH231" s="37"/>
      <c r="AI231" s="37">
        <f t="shared" si="127"/>
        <v>0</v>
      </c>
      <c r="AJ231" s="37">
        <f t="shared" si="128"/>
        <v>0</v>
      </c>
      <c r="AK231" s="37"/>
      <c r="AL231" s="37">
        <f t="shared" si="129"/>
        <v>0</v>
      </c>
      <c r="AM231" s="37">
        <f t="shared" si="130"/>
        <v>0</v>
      </c>
      <c r="AN231" s="37"/>
      <c r="AO231" s="37">
        <f t="shared" si="131"/>
        <v>0</v>
      </c>
      <c r="AP231" s="37">
        <f t="shared" si="132"/>
        <v>0</v>
      </c>
      <c r="AQ231" s="37"/>
      <c r="AR231" s="37">
        <f t="shared" si="133"/>
        <v>0</v>
      </c>
      <c r="AS231" s="37">
        <f t="shared" si="134"/>
        <v>0</v>
      </c>
      <c r="AT231" s="38">
        <f t="shared" si="135"/>
        <v>0</v>
      </c>
      <c r="AU231" s="29">
        <f t="shared" ca="1" si="136"/>
        <v>0</v>
      </c>
      <c r="AV231" s="28">
        <f t="shared" ca="1" si="137"/>
        <v>0</v>
      </c>
      <c r="AW231" s="124">
        <f t="shared" si="108"/>
        <v>68</v>
      </c>
      <c r="AX231" s="28">
        <f t="shared" ca="1" si="109"/>
        <v>1955</v>
      </c>
      <c r="AY231" s="39">
        <f t="shared" ca="1" si="110"/>
        <v>0</v>
      </c>
      <c r="BA231" s="97">
        <f t="shared" si="111"/>
        <v>0</v>
      </c>
      <c r="BB231" s="98" t="str">
        <f t="shared" si="140"/>
        <v>NÃO MEDIDO</v>
      </c>
    </row>
    <row r="232" spans="1:54" ht="60" customHeight="1">
      <c r="A232" s="78" t="s">
        <v>108</v>
      </c>
      <c r="B232" s="78"/>
      <c r="C232" s="31" t="s">
        <v>1371</v>
      </c>
      <c r="D232" s="32" t="s">
        <v>1372</v>
      </c>
      <c r="E232" s="26" t="s">
        <v>40</v>
      </c>
      <c r="F232" s="33">
        <v>31</v>
      </c>
      <c r="G232" s="27"/>
      <c r="H232" s="33">
        <f t="shared" si="139"/>
        <v>31</v>
      </c>
      <c r="I232" s="68">
        <v>37.28</v>
      </c>
      <c r="J232" s="34">
        <f t="shared" si="138"/>
        <v>1155.68</v>
      </c>
      <c r="K232" s="35"/>
      <c r="L232" s="36"/>
      <c r="M232" s="37"/>
      <c r="N232" s="37">
        <f t="shared" si="113"/>
        <v>0</v>
      </c>
      <c r="O232" s="37">
        <f t="shared" si="114"/>
        <v>0</v>
      </c>
      <c r="P232" s="37"/>
      <c r="Q232" s="37">
        <f t="shared" si="115"/>
        <v>0</v>
      </c>
      <c r="R232" s="37">
        <f t="shared" si="116"/>
        <v>0</v>
      </c>
      <c r="S232" s="37"/>
      <c r="T232" s="37">
        <f t="shared" si="117"/>
        <v>0</v>
      </c>
      <c r="U232" s="37">
        <f t="shared" si="118"/>
        <v>0</v>
      </c>
      <c r="V232" s="37"/>
      <c r="W232" s="37">
        <f t="shared" si="119"/>
        <v>0</v>
      </c>
      <c r="X232" s="37">
        <f t="shared" si="120"/>
        <v>0</v>
      </c>
      <c r="Y232" s="37"/>
      <c r="Z232" s="37">
        <f t="shared" si="121"/>
        <v>0</v>
      </c>
      <c r="AA232" s="37">
        <f t="shared" si="122"/>
        <v>0</v>
      </c>
      <c r="AB232" s="37"/>
      <c r="AC232" s="37">
        <f t="shared" si="123"/>
        <v>0</v>
      </c>
      <c r="AD232" s="37">
        <f t="shared" si="124"/>
        <v>0</v>
      </c>
      <c r="AE232" s="37"/>
      <c r="AF232" s="37">
        <f t="shared" si="125"/>
        <v>0</v>
      </c>
      <c r="AG232" s="37">
        <f t="shared" si="126"/>
        <v>0</v>
      </c>
      <c r="AH232" s="37"/>
      <c r="AI232" s="37">
        <f t="shared" si="127"/>
        <v>0</v>
      </c>
      <c r="AJ232" s="37">
        <f t="shared" si="128"/>
        <v>0</v>
      </c>
      <c r="AK232" s="37"/>
      <c r="AL232" s="37">
        <f t="shared" si="129"/>
        <v>0</v>
      </c>
      <c r="AM232" s="37">
        <f t="shared" si="130"/>
        <v>0</v>
      </c>
      <c r="AN232" s="37"/>
      <c r="AO232" s="37">
        <f t="shared" si="131"/>
        <v>0</v>
      </c>
      <c r="AP232" s="37">
        <f t="shared" si="132"/>
        <v>0</v>
      </c>
      <c r="AQ232" s="37"/>
      <c r="AR232" s="37">
        <f t="shared" si="133"/>
        <v>0</v>
      </c>
      <c r="AS232" s="37">
        <f t="shared" si="134"/>
        <v>0</v>
      </c>
      <c r="AT232" s="38">
        <f t="shared" si="135"/>
        <v>0</v>
      </c>
      <c r="AU232" s="29">
        <f t="shared" ca="1" si="136"/>
        <v>0</v>
      </c>
      <c r="AV232" s="28">
        <f t="shared" ca="1" si="137"/>
        <v>0</v>
      </c>
      <c r="AW232" s="124">
        <f t="shared" si="108"/>
        <v>31</v>
      </c>
      <c r="AX232" s="28">
        <f t="shared" ca="1" si="109"/>
        <v>1155.68</v>
      </c>
      <c r="AY232" s="39">
        <f t="shared" ca="1" si="110"/>
        <v>0</v>
      </c>
      <c r="BA232" s="97">
        <f t="shared" si="111"/>
        <v>0</v>
      </c>
      <c r="BB232" s="98" t="str">
        <f t="shared" si="140"/>
        <v>NÃO MEDIDO</v>
      </c>
    </row>
    <row r="233" spans="1:54" ht="30" customHeight="1">
      <c r="A233" s="78" t="s">
        <v>108</v>
      </c>
      <c r="B233" s="78"/>
      <c r="C233" s="31" t="s">
        <v>1373</v>
      </c>
      <c r="D233" s="32" t="s">
        <v>1374</v>
      </c>
      <c r="E233" s="26" t="s">
        <v>48</v>
      </c>
      <c r="F233" s="33">
        <v>930</v>
      </c>
      <c r="G233" s="27"/>
      <c r="H233" s="33">
        <f t="shared" si="139"/>
        <v>930</v>
      </c>
      <c r="I233" s="68">
        <v>29.65</v>
      </c>
      <c r="J233" s="34">
        <f t="shared" si="138"/>
        <v>27574.5</v>
      </c>
      <c r="K233" s="35"/>
      <c r="L233" s="36"/>
      <c r="M233" s="37"/>
      <c r="N233" s="37">
        <f t="shared" si="113"/>
        <v>0</v>
      </c>
      <c r="O233" s="37">
        <f t="shared" si="114"/>
        <v>0</v>
      </c>
      <c r="P233" s="37"/>
      <c r="Q233" s="37">
        <f t="shared" si="115"/>
        <v>0</v>
      </c>
      <c r="R233" s="37">
        <f t="shared" si="116"/>
        <v>0</v>
      </c>
      <c r="S233" s="37"/>
      <c r="T233" s="37">
        <f t="shared" si="117"/>
        <v>0</v>
      </c>
      <c r="U233" s="37">
        <f t="shared" si="118"/>
        <v>0</v>
      </c>
      <c r="V233" s="37"/>
      <c r="W233" s="37">
        <f t="shared" si="119"/>
        <v>0</v>
      </c>
      <c r="X233" s="37">
        <f t="shared" si="120"/>
        <v>0</v>
      </c>
      <c r="Y233" s="37"/>
      <c r="Z233" s="37">
        <f t="shared" si="121"/>
        <v>0</v>
      </c>
      <c r="AA233" s="37">
        <f t="shared" si="122"/>
        <v>0</v>
      </c>
      <c r="AB233" s="37"/>
      <c r="AC233" s="37">
        <f t="shared" si="123"/>
        <v>0</v>
      </c>
      <c r="AD233" s="37">
        <f t="shared" si="124"/>
        <v>0</v>
      </c>
      <c r="AE233" s="37"/>
      <c r="AF233" s="37">
        <f t="shared" si="125"/>
        <v>0</v>
      </c>
      <c r="AG233" s="37">
        <f t="shared" si="126"/>
        <v>0</v>
      </c>
      <c r="AH233" s="37"/>
      <c r="AI233" s="37">
        <f t="shared" si="127"/>
        <v>0</v>
      </c>
      <c r="AJ233" s="37">
        <f t="shared" si="128"/>
        <v>0</v>
      </c>
      <c r="AK233" s="37"/>
      <c r="AL233" s="37">
        <f t="shared" si="129"/>
        <v>0</v>
      </c>
      <c r="AM233" s="37">
        <f t="shared" si="130"/>
        <v>0</v>
      </c>
      <c r="AN233" s="37"/>
      <c r="AO233" s="37">
        <f t="shared" si="131"/>
        <v>0</v>
      </c>
      <c r="AP233" s="37">
        <f t="shared" si="132"/>
        <v>0</v>
      </c>
      <c r="AQ233" s="37"/>
      <c r="AR233" s="37">
        <f t="shared" si="133"/>
        <v>0</v>
      </c>
      <c r="AS233" s="37">
        <f t="shared" si="134"/>
        <v>0</v>
      </c>
      <c r="AT233" s="38">
        <f t="shared" si="135"/>
        <v>0</v>
      </c>
      <c r="AU233" s="29">
        <f t="shared" ca="1" si="136"/>
        <v>0</v>
      </c>
      <c r="AV233" s="28">
        <f t="shared" ca="1" si="137"/>
        <v>0</v>
      </c>
      <c r="AW233" s="124">
        <f t="shared" si="108"/>
        <v>930</v>
      </c>
      <c r="AX233" s="28">
        <f t="shared" ca="1" si="109"/>
        <v>27574.5</v>
      </c>
      <c r="AY233" s="39">
        <f t="shared" ca="1" si="110"/>
        <v>0</v>
      </c>
      <c r="BA233" s="97">
        <f t="shared" si="111"/>
        <v>0</v>
      </c>
      <c r="BB233" s="98" t="str">
        <f t="shared" si="140"/>
        <v>NÃO MEDIDO</v>
      </c>
    </row>
    <row r="234" spans="1:54" ht="30" customHeight="1">
      <c r="A234" s="78" t="s">
        <v>108</v>
      </c>
      <c r="B234" s="78"/>
      <c r="C234" s="31" t="s">
        <v>1040</v>
      </c>
      <c r="D234" s="32" t="s">
        <v>1375</v>
      </c>
      <c r="E234" s="26" t="s">
        <v>48</v>
      </c>
      <c r="F234" s="33">
        <v>695</v>
      </c>
      <c r="G234" s="27"/>
      <c r="H234" s="33">
        <f t="shared" si="139"/>
        <v>695</v>
      </c>
      <c r="I234" s="68">
        <v>40.22</v>
      </c>
      <c r="J234" s="34">
        <f t="shared" si="138"/>
        <v>27952.9</v>
      </c>
      <c r="K234" s="35"/>
      <c r="L234" s="36"/>
      <c r="M234" s="37"/>
      <c r="N234" s="37">
        <f t="shared" si="113"/>
        <v>0</v>
      </c>
      <c r="O234" s="37">
        <f t="shared" si="114"/>
        <v>0</v>
      </c>
      <c r="P234" s="37"/>
      <c r="Q234" s="37">
        <f t="shared" si="115"/>
        <v>0</v>
      </c>
      <c r="R234" s="37">
        <f t="shared" si="116"/>
        <v>0</v>
      </c>
      <c r="S234" s="37"/>
      <c r="T234" s="37">
        <f t="shared" si="117"/>
        <v>0</v>
      </c>
      <c r="U234" s="37">
        <f t="shared" si="118"/>
        <v>0</v>
      </c>
      <c r="V234" s="37"/>
      <c r="W234" s="37">
        <f t="shared" si="119"/>
        <v>0</v>
      </c>
      <c r="X234" s="37">
        <f t="shared" si="120"/>
        <v>0</v>
      </c>
      <c r="Y234" s="37"/>
      <c r="Z234" s="37">
        <f t="shared" si="121"/>
        <v>0</v>
      </c>
      <c r="AA234" s="37">
        <f t="shared" si="122"/>
        <v>0</v>
      </c>
      <c r="AB234" s="37"/>
      <c r="AC234" s="37">
        <f t="shared" si="123"/>
        <v>0</v>
      </c>
      <c r="AD234" s="37">
        <f t="shared" si="124"/>
        <v>0</v>
      </c>
      <c r="AE234" s="37"/>
      <c r="AF234" s="37">
        <f t="shared" si="125"/>
        <v>0</v>
      </c>
      <c r="AG234" s="37">
        <f t="shared" si="126"/>
        <v>0</v>
      </c>
      <c r="AH234" s="37"/>
      <c r="AI234" s="37">
        <f t="shared" si="127"/>
        <v>0</v>
      </c>
      <c r="AJ234" s="37">
        <f t="shared" si="128"/>
        <v>0</v>
      </c>
      <c r="AK234" s="37"/>
      <c r="AL234" s="37">
        <f t="shared" si="129"/>
        <v>0</v>
      </c>
      <c r="AM234" s="37">
        <f t="shared" si="130"/>
        <v>0</v>
      </c>
      <c r="AN234" s="37"/>
      <c r="AO234" s="37">
        <f t="shared" si="131"/>
        <v>0</v>
      </c>
      <c r="AP234" s="37">
        <f t="shared" si="132"/>
        <v>0</v>
      </c>
      <c r="AQ234" s="37"/>
      <c r="AR234" s="37">
        <f t="shared" si="133"/>
        <v>0</v>
      </c>
      <c r="AS234" s="37">
        <f t="shared" si="134"/>
        <v>0</v>
      </c>
      <c r="AT234" s="38">
        <f t="shared" si="135"/>
        <v>0</v>
      </c>
      <c r="AU234" s="29">
        <f t="shared" ca="1" si="136"/>
        <v>0</v>
      </c>
      <c r="AV234" s="28">
        <f t="shared" ca="1" si="137"/>
        <v>0</v>
      </c>
      <c r="AW234" s="124">
        <f t="shared" si="108"/>
        <v>695</v>
      </c>
      <c r="AX234" s="28">
        <f t="shared" ca="1" si="109"/>
        <v>27952.9</v>
      </c>
      <c r="AY234" s="39">
        <f t="shared" ca="1" si="110"/>
        <v>0</v>
      </c>
      <c r="BA234" s="97">
        <f t="shared" si="111"/>
        <v>0</v>
      </c>
      <c r="BB234" s="98" t="str">
        <f t="shared" si="140"/>
        <v>NÃO MEDIDO</v>
      </c>
    </row>
    <row r="235" spans="1:54" ht="30" customHeight="1">
      <c r="A235" s="78" t="s">
        <v>108</v>
      </c>
      <c r="B235" s="78"/>
      <c r="C235" s="31" t="s">
        <v>1376</v>
      </c>
      <c r="D235" s="32" t="s">
        <v>1377</v>
      </c>
      <c r="E235" s="26" t="s">
        <v>40</v>
      </c>
      <c r="F235" s="33">
        <v>31</v>
      </c>
      <c r="G235" s="27"/>
      <c r="H235" s="33">
        <f t="shared" si="139"/>
        <v>31</v>
      </c>
      <c r="I235" s="68">
        <v>198.54</v>
      </c>
      <c r="J235" s="34">
        <f t="shared" si="138"/>
        <v>6154.74</v>
      </c>
      <c r="K235" s="35"/>
      <c r="L235" s="36"/>
      <c r="M235" s="37"/>
      <c r="N235" s="37">
        <f t="shared" si="113"/>
        <v>0</v>
      </c>
      <c r="O235" s="37">
        <f t="shared" si="114"/>
        <v>0</v>
      </c>
      <c r="P235" s="37"/>
      <c r="Q235" s="37">
        <f t="shared" si="115"/>
        <v>0</v>
      </c>
      <c r="R235" s="37">
        <f t="shared" si="116"/>
        <v>0</v>
      </c>
      <c r="S235" s="37"/>
      <c r="T235" s="37">
        <f t="shared" si="117"/>
        <v>0</v>
      </c>
      <c r="U235" s="37">
        <f t="shared" si="118"/>
        <v>0</v>
      </c>
      <c r="V235" s="37"/>
      <c r="W235" s="37">
        <f t="shared" si="119"/>
        <v>0</v>
      </c>
      <c r="X235" s="37">
        <f t="shared" si="120"/>
        <v>0</v>
      </c>
      <c r="Y235" s="37"/>
      <c r="Z235" s="37">
        <f t="shared" si="121"/>
        <v>0</v>
      </c>
      <c r="AA235" s="37">
        <f t="shared" si="122"/>
        <v>0</v>
      </c>
      <c r="AB235" s="37"/>
      <c r="AC235" s="37">
        <f t="shared" si="123"/>
        <v>0</v>
      </c>
      <c r="AD235" s="37">
        <f t="shared" si="124"/>
        <v>0</v>
      </c>
      <c r="AE235" s="37"/>
      <c r="AF235" s="37">
        <f t="shared" si="125"/>
        <v>0</v>
      </c>
      <c r="AG235" s="37">
        <f t="shared" si="126"/>
        <v>0</v>
      </c>
      <c r="AH235" s="37"/>
      <c r="AI235" s="37">
        <f t="shared" si="127"/>
        <v>0</v>
      </c>
      <c r="AJ235" s="37">
        <f t="shared" si="128"/>
        <v>0</v>
      </c>
      <c r="AK235" s="37"/>
      <c r="AL235" s="37">
        <f t="shared" si="129"/>
        <v>0</v>
      </c>
      <c r="AM235" s="37">
        <f t="shared" si="130"/>
        <v>0</v>
      </c>
      <c r="AN235" s="37"/>
      <c r="AO235" s="37">
        <f t="shared" si="131"/>
        <v>0</v>
      </c>
      <c r="AP235" s="37">
        <f t="shared" si="132"/>
        <v>0</v>
      </c>
      <c r="AQ235" s="37"/>
      <c r="AR235" s="37">
        <f t="shared" si="133"/>
        <v>0</v>
      </c>
      <c r="AS235" s="37">
        <f t="shared" si="134"/>
        <v>0</v>
      </c>
      <c r="AT235" s="38">
        <f t="shared" si="135"/>
        <v>0</v>
      </c>
      <c r="AU235" s="29">
        <f t="shared" ca="1" si="136"/>
        <v>0</v>
      </c>
      <c r="AV235" s="28">
        <f t="shared" ca="1" si="137"/>
        <v>0</v>
      </c>
      <c r="AW235" s="124">
        <f t="shared" si="108"/>
        <v>31</v>
      </c>
      <c r="AX235" s="28">
        <f t="shared" ca="1" si="109"/>
        <v>6154.74</v>
      </c>
      <c r="AY235" s="39">
        <f t="shared" ca="1" si="110"/>
        <v>0</v>
      </c>
      <c r="BA235" s="97">
        <f t="shared" si="111"/>
        <v>0</v>
      </c>
      <c r="BB235" s="98" t="str">
        <f t="shared" si="140"/>
        <v>NÃO MEDIDO</v>
      </c>
    </row>
    <row r="236" spans="1:54" ht="30" customHeight="1">
      <c r="A236" s="78" t="s">
        <v>108</v>
      </c>
      <c r="B236" s="78"/>
      <c r="C236" s="31" t="s">
        <v>1378</v>
      </c>
      <c r="D236" s="32" t="s">
        <v>1379</v>
      </c>
      <c r="E236" s="26" t="s">
        <v>48</v>
      </c>
      <c r="F236" s="33">
        <v>5460</v>
      </c>
      <c r="G236" s="27"/>
      <c r="H236" s="33">
        <f t="shared" si="139"/>
        <v>5460</v>
      </c>
      <c r="I236" s="68">
        <v>20.21</v>
      </c>
      <c r="J236" s="34">
        <f t="shared" si="138"/>
        <v>110346.6</v>
      </c>
      <c r="K236" s="35"/>
      <c r="L236" s="36"/>
      <c r="M236" s="37"/>
      <c r="N236" s="37">
        <f t="shared" si="113"/>
        <v>0</v>
      </c>
      <c r="O236" s="37">
        <f t="shared" si="114"/>
        <v>0</v>
      </c>
      <c r="P236" s="37"/>
      <c r="Q236" s="37">
        <f t="shared" si="115"/>
        <v>0</v>
      </c>
      <c r="R236" s="37">
        <f t="shared" si="116"/>
        <v>0</v>
      </c>
      <c r="S236" s="37"/>
      <c r="T236" s="37">
        <f t="shared" si="117"/>
        <v>0</v>
      </c>
      <c r="U236" s="37">
        <f t="shared" si="118"/>
        <v>0</v>
      </c>
      <c r="V236" s="37"/>
      <c r="W236" s="37">
        <f t="shared" si="119"/>
        <v>0</v>
      </c>
      <c r="X236" s="37">
        <f t="shared" si="120"/>
        <v>0</v>
      </c>
      <c r="Y236" s="37"/>
      <c r="Z236" s="37">
        <f t="shared" si="121"/>
        <v>0</v>
      </c>
      <c r="AA236" s="37">
        <f t="shared" si="122"/>
        <v>0</v>
      </c>
      <c r="AB236" s="37"/>
      <c r="AC236" s="37">
        <f t="shared" si="123"/>
        <v>0</v>
      </c>
      <c r="AD236" s="37">
        <f t="shared" si="124"/>
        <v>0</v>
      </c>
      <c r="AE236" s="37"/>
      <c r="AF236" s="37">
        <f t="shared" si="125"/>
        <v>0</v>
      </c>
      <c r="AG236" s="37">
        <f t="shared" si="126"/>
        <v>0</v>
      </c>
      <c r="AH236" s="37"/>
      <c r="AI236" s="37">
        <f t="shared" si="127"/>
        <v>0</v>
      </c>
      <c r="AJ236" s="37">
        <f t="shared" si="128"/>
        <v>0</v>
      </c>
      <c r="AK236" s="37"/>
      <c r="AL236" s="37">
        <f t="shared" si="129"/>
        <v>0</v>
      </c>
      <c r="AM236" s="37">
        <f t="shared" si="130"/>
        <v>0</v>
      </c>
      <c r="AN236" s="37"/>
      <c r="AO236" s="37">
        <f t="shared" si="131"/>
        <v>0</v>
      </c>
      <c r="AP236" s="37">
        <f t="shared" si="132"/>
        <v>0</v>
      </c>
      <c r="AQ236" s="37"/>
      <c r="AR236" s="37">
        <f t="shared" si="133"/>
        <v>0</v>
      </c>
      <c r="AS236" s="37">
        <f t="shared" si="134"/>
        <v>0</v>
      </c>
      <c r="AT236" s="38">
        <f t="shared" si="135"/>
        <v>0</v>
      </c>
      <c r="AU236" s="29">
        <f t="shared" ca="1" si="136"/>
        <v>0</v>
      </c>
      <c r="AV236" s="28">
        <f t="shared" ca="1" si="137"/>
        <v>0</v>
      </c>
      <c r="AW236" s="124">
        <f t="shared" si="108"/>
        <v>5460</v>
      </c>
      <c r="AX236" s="28">
        <f t="shared" ca="1" si="109"/>
        <v>110346.6</v>
      </c>
      <c r="AY236" s="39">
        <f t="shared" ca="1" si="110"/>
        <v>0</v>
      </c>
      <c r="BA236" s="97">
        <f t="shared" si="111"/>
        <v>0</v>
      </c>
      <c r="BB236" s="98" t="str">
        <f t="shared" si="140"/>
        <v>NÃO MEDIDO</v>
      </c>
    </row>
    <row r="237" spans="1:54" ht="30" customHeight="1">
      <c r="A237" s="78" t="s">
        <v>108</v>
      </c>
      <c r="B237" s="78"/>
      <c r="C237" s="31" t="s">
        <v>1380</v>
      </c>
      <c r="D237" s="32" t="s">
        <v>1381</v>
      </c>
      <c r="E237" s="26" t="s">
        <v>40</v>
      </c>
      <c r="F237" s="33">
        <v>250</v>
      </c>
      <c r="G237" s="27"/>
      <c r="H237" s="33">
        <f t="shared" si="139"/>
        <v>250</v>
      </c>
      <c r="I237" s="68">
        <v>19.41</v>
      </c>
      <c r="J237" s="34">
        <f t="shared" si="138"/>
        <v>4852.5</v>
      </c>
      <c r="K237" s="35"/>
      <c r="L237" s="36"/>
      <c r="M237" s="37"/>
      <c r="N237" s="37">
        <f t="shared" si="113"/>
        <v>0</v>
      </c>
      <c r="O237" s="37">
        <f t="shared" si="114"/>
        <v>0</v>
      </c>
      <c r="P237" s="37"/>
      <c r="Q237" s="37">
        <f t="shared" si="115"/>
        <v>0</v>
      </c>
      <c r="R237" s="37">
        <f t="shared" si="116"/>
        <v>0</v>
      </c>
      <c r="S237" s="37"/>
      <c r="T237" s="37">
        <f t="shared" si="117"/>
        <v>0</v>
      </c>
      <c r="U237" s="37">
        <f t="shared" si="118"/>
        <v>0</v>
      </c>
      <c r="V237" s="37"/>
      <c r="W237" s="37">
        <f t="shared" si="119"/>
        <v>0</v>
      </c>
      <c r="X237" s="37">
        <f t="shared" si="120"/>
        <v>0</v>
      </c>
      <c r="Y237" s="37"/>
      <c r="Z237" s="37">
        <f t="shared" si="121"/>
        <v>0</v>
      </c>
      <c r="AA237" s="37">
        <f t="shared" si="122"/>
        <v>0</v>
      </c>
      <c r="AB237" s="37"/>
      <c r="AC237" s="37">
        <f t="shared" si="123"/>
        <v>0</v>
      </c>
      <c r="AD237" s="37">
        <f t="shared" si="124"/>
        <v>0</v>
      </c>
      <c r="AE237" s="37"/>
      <c r="AF237" s="37">
        <f t="shared" si="125"/>
        <v>0</v>
      </c>
      <c r="AG237" s="37">
        <f t="shared" si="126"/>
        <v>0</v>
      </c>
      <c r="AH237" s="37"/>
      <c r="AI237" s="37">
        <f t="shared" si="127"/>
        <v>0</v>
      </c>
      <c r="AJ237" s="37">
        <f t="shared" si="128"/>
        <v>0</v>
      </c>
      <c r="AK237" s="37"/>
      <c r="AL237" s="37">
        <f t="shared" si="129"/>
        <v>0</v>
      </c>
      <c r="AM237" s="37">
        <f t="shared" si="130"/>
        <v>0</v>
      </c>
      <c r="AN237" s="37"/>
      <c r="AO237" s="37">
        <f t="shared" si="131"/>
        <v>0</v>
      </c>
      <c r="AP237" s="37">
        <f t="shared" si="132"/>
        <v>0</v>
      </c>
      <c r="AQ237" s="37"/>
      <c r="AR237" s="37">
        <f t="shared" si="133"/>
        <v>0</v>
      </c>
      <c r="AS237" s="37">
        <f t="shared" si="134"/>
        <v>0</v>
      </c>
      <c r="AT237" s="38">
        <f t="shared" si="135"/>
        <v>0</v>
      </c>
      <c r="AU237" s="29">
        <f t="shared" ca="1" si="136"/>
        <v>0</v>
      </c>
      <c r="AV237" s="28">
        <f t="shared" ca="1" si="137"/>
        <v>0</v>
      </c>
      <c r="AW237" s="124">
        <f t="shared" si="108"/>
        <v>250</v>
      </c>
      <c r="AX237" s="28">
        <f t="shared" ca="1" si="109"/>
        <v>4852.5</v>
      </c>
      <c r="AY237" s="39">
        <f t="shared" ca="1" si="110"/>
        <v>0</v>
      </c>
      <c r="BA237" s="97">
        <f t="shared" si="111"/>
        <v>0</v>
      </c>
      <c r="BB237" s="98" t="str">
        <f t="shared" si="140"/>
        <v>NÃO MEDIDO</v>
      </c>
    </row>
    <row r="238" spans="1:54" ht="30" customHeight="1">
      <c r="A238" s="78" t="s">
        <v>108</v>
      </c>
      <c r="B238" s="78"/>
      <c r="C238" s="31" t="s">
        <v>1382</v>
      </c>
      <c r="D238" s="32" t="s">
        <v>1383</v>
      </c>
      <c r="E238" s="26" t="s">
        <v>40</v>
      </c>
      <c r="F238" s="33">
        <v>200</v>
      </c>
      <c r="G238" s="27"/>
      <c r="H238" s="33">
        <f t="shared" si="139"/>
        <v>200</v>
      </c>
      <c r="I238" s="68">
        <v>20.149999999999999</v>
      </c>
      <c r="J238" s="34">
        <f t="shared" si="138"/>
        <v>4030</v>
      </c>
      <c r="K238" s="35"/>
      <c r="L238" s="36"/>
      <c r="M238" s="37"/>
      <c r="N238" s="37">
        <f t="shared" si="113"/>
        <v>0</v>
      </c>
      <c r="O238" s="37">
        <f t="shared" si="114"/>
        <v>0</v>
      </c>
      <c r="P238" s="37"/>
      <c r="Q238" s="37">
        <f t="shared" si="115"/>
        <v>0</v>
      </c>
      <c r="R238" s="37">
        <f t="shared" si="116"/>
        <v>0</v>
      </c>
      <c r="S238" s="37"/>
      <c r="T238" s="37">
        <f t="shared" si="117"/>
        <v>0</v>
      </c>
      <c r="U238" s="37">
        <f t="shared" si="118"/>
        <v>0</v>
      </c>
      <c r="V238" s="37"/>
      <c r="W238" s="37">
        <f t="shared" si="119"/>
        <v>0</v>
      </c>
      <c r="X238" s="37">
        <f t="shared" si="120"/>
        <v>0</v>
      </c>
      <c r="Y238" s="37"/>
      <c r="Z238" s="37">
        <f t="shared" si="121"/>
        <v>0</v>
      </c>
      <c r="AA238" s="37">
        <f t="shared" si="122"/>
        <v>0</v>
      </c>
      <c r="AB238" s="37"/>
      <c r="AC238" s="37">
        <f t="shared" si="123"/>
        <v>0</v>
      </c>
      <c r="AD238" s="37">
        <f t="shared" si="124"/>
        <v>0</v>
      </c>
      <c r="AE238" s="37"/>
      <c r="AF238" s="37">
        <f t="shared" si="125"/>
        <v>0</v>
      </c>
      <c r="AG238" s="37">
        <f t="shared" si="126"/>
        <v>0</v>
      </c>
      <c r="AH238" s="37"/>
      <c r="AI238" s="37">
        <f t="shared" si="127"/>
        <v>0</v>
      </c>
      <c r="AJ238" s="37">
        <f t="shared" si="128"/>
        <v>0</v>
      </c>
      <c r="AK238" s="37"/>
      <c r="AL238" s="37">
        <f t="shared" si="129"/>
        <v>0</v>
      </c>
      <c r="AM238" s="37">
        <f t="shared" si="130"/>
        <v>0</v>
      </c>
      <c r="AN238" s="37"/>
      <c r="AO238" s="37">
        <f t="shared" si="131"/>
        <v>0</v>
      </c>
      <c r="AP238" s="37">
        <f t="shared" si="132"/>
        <v>0</v>
      </c>
      <c r="AQ238" s="37"/>
      <c r="AR238" s="37">
        <f t="shared" si="133"/>
        <v>0</v>
      </c>
      <c r="AS238" s="37">
        <f t="shared" si="134"/>
        <v>0</v>
      </c>
      <c r="AT238" s="38">
        <f t="shared" si="135"/>
        <v>0</v>
      </c>
      <c r="AU238" s="29">
        <f t="shared" ca="1" si="136"/>
        <v>0</v>
      </c>
      <c r="AV238" s="28">
        <f t="shared" ca="1" si="137"/>
        <v>0</v>
      </c>
      <c r="AW238" s="124">
        <f t="shared" si="108"/>
        <v>200</v>
      </c>
      <c r="AX238" s="28">
        <f t="shared" ca="1" si="109"/>
        <v>4030</v>
      </c>
      <c r="AY238" s="39">
        <f t="shared" ca="1" si="110"/>
        <v>0</v>
      </c>
      <c r="BA238" s="97">
        <f t="shared" si="111"/>
        <v>0</v>
      </c>
      <c r="BB238" s="98" t="str">
        <f t="shared" si="140"/>
        <v>NÃO MEDIDO</v>
      </c>
    </row>
    <row r="239" spans="1:54" ht="30" customHeight="1">
      <c r="A239" s="78" t="s">
        <v>108</v>
      </c>
      <c r="B239" s="78"/>
      <c r="C239" s="31" t="s">
        <v>1384</v>
      </c>
      <c r="D239" s="32" t="s">
        <v>1385</v>
      </c>
      <c r="E239" s="26" t="s">
        <v>40</v>
      </c>
      <c r="F239" s="33">
        <v>20</v>
      </c>
      <c r="G239" s="27"/>
      <c r="H239" s="33">
        <f t="shared" si="139"/>
        <v>20</v>
      </c>
      <c r="I239" s="68">
        <v>19.62</v>
      </c>
      <c r="J239" s="34">
        <f t="shared" si="138"/>
        <v>392.4</v>
      </c>
      <c r="K239" s="35"/>
      <c r="L239" s="36"/>
      <c r="M239" s="37"/>
      <c r="N239" s="37">
        <f t="shared" si="113"/>
        <v>0</v>
      </c>
      <c r="O239" s="37">
        <f t="shared" si="114"/>
        <v>0</v>
      </c>
      <c r="P239" s="37"/>
      <c r="Q239" s="37">
        <f t="shared" si="115"/>
        <v>0</v>
      </c>
      <c r="R239" s="37">
        <f t="shared" si="116"/>
        <v>0</v>
      </c>
      <c r="S239" s="37"/>
      <c r="T239" s="37">
        <f t="shared" si="117"/>
        <v>0</v>
      </c>
      <c r="U239" s="37">
        <f t="shared" si="118"/>
        <v>0</v>
      </c>
      <c r="V239" s="37"/>
      <c r="W239" s="37">
        <f t="shared" si="119"/>
        <v>0</v>
      </c>
      <c r="X239" s="37">
        <f t="shared" si="120"/>
        <v>0</v>
      </c>
      <c r="Y239" s="37"/>
      <c r="Z239" s="37">
        <f t="shared" si="121"/>
        <v>0</v>
      </c>
      <c r="AA239" s="37">
        <f t="shared" si="122"/>
        <v>0</v>
      </c>
      <c r="AB239" s="37"/>
      <c r="AC239" s="37">
        <f t="shared" si="123"/>
        <v>0</v>
      </c>
      <c r="AD239" s="37">
        <f t="shared" si="124"/>
        <v>0</v>
      </c>
      <c r="AE239" s="37"/>
      <c r="AF239" s="37">
        <f t="shared" si="125"/>
        <v>0</v>
      </c>
      <c r="AG239" s="37">
        <f t="shared" si="126"/>
        <v>0</v>
      </c>
      <c r="AH239" s="37"/>
      <c r="AI239" s="37">
        <f t="shared" si="127"/>
        <v>0</v>
      </c>
      <c r="AJ239" s="37">
        <f t="shared" si="128"/>
        <v>0</v>
      </c>
      <c r="AK239" s="37"/>
      <c r="AL239" s="37">
        <f t="shared" si="129"/>
        <v>0</v>
      </c>
      <c r="AM239" s="37">
        <f t="shared" si="130"/>
        <v>0</v>
      </c>
      <c r="AN239" s="37"/>
      <c r="AO239" s="37">
        <f t="shared" si="131"/>
        <v>0</v>
      </c>
      <c r="AP239" s="37">
        <f t="shared" si="132"/>
        <v>0</v>
      </c>
      <c r="AQ239" s="37"/>
      <c r="AR239" s="37">
        <f t="shared" si="133"/>
        <v>0</v>
      </c>
      <c r="AS239" s="37">
        <f t="shared" si="134"/>
        <v>0</v>
      </c>
      <c r="AT239" s="38">
        <f t="shared" si="135"/>
        <v>0</v>
      </c>
      <c r="AU239" s="29">
        <f t="shared" ca="1" si="136"/>
        <v>0</v>
      </c>
      <c r="AV239" s="28">
        <f t="shared" ca="1" si="137"/>
        <v>0</v>
      </c>
      <c r="AW239" s="124">
        <f t="shared" si="108"/>
        <v>20</v>
      </c>
      <c r="AX239" s="28">
        <f t="shared" ca="1" si="109"/>
        <v>392.4</v>
      </c>
      <c r="AY239" s="39">
        <f t="shared" ca="1" si="110"/>
        <v>0</v>
      </c>
      <c r="BA239" s="97">
        <f t="shared" si="111"/>
        <v>0</v>
      </c>
      <c r="BB239" s="98" t="str">
        <f t="shared" si="140"/>
        <v>NÃO MEDIDO</v>
      </c>
    </row>
    <row r="240" spans="1:54" ht="30" customHeight="1">
      <c r="A240" s="78" t="s">
        <v>108</v>
      </c>
      <c r="B240" s="78"/>
      <c r="C240" s="31" t="s">
        <v>1386</v>
      </c>
      <c r="D240" s="32" t="s">
        <v>1387</v>
      </c>
      <c r="E240" s="26" t="s">
        <v>40</v>
      </c>
      <c r="F240" s="33">
        <v>1200</v>
      </c>
      <c r="G240" s="27"/>
      <c r="H240" s="33">
        <f t="shared" si="139"/>
        <v>1200</v>
      </c>
      <c r="I240" s="68">
        <v>16.02</v>
      </c>
      <c r="J240" s="34">
        <f t="shared" si="138"/>
        <v>19224</v>
      </c>
      <c r="K240" s="35"/>
      <c r="L240" s="36"/>
      <c r="M240" s="37"/>
      <c r="N240" s="37">
        <f t="shared" si="113"/>
        <v>0</v>
      </c>
      <c r="O240" s="37">
        <f t="shared" si="114"/>
        <v>0</v>
      </c>
      <c r="P240" s="37"/>
      <c r="Q240" s="37">
        <f t="shared" si="115"/>
        <v>0</v>
      </c>
      <c r="R240" s="37">
        <f t="shared" si="116"/>
        <v>0</v>
      </c>
      <c r="S240" s="37"/>
      <c r="T240" s="37">
        <f t="shared" si="117"/>
        <v>0</v>
      </c>
      <c r="U240" s="37">
        <f t="shared" si="118"/>
        <v>0</v>
      </c>
      <c r="V240" s="37"/>
      <c r="W240" s="37">
        <f t="shared" si="119"/>
        <v>0</v>
      </c>
      <c r="X240" s="37">
        <f t="shared" si="120"/>
        <v>0</v>
      </c>
      <c r="Y240" s="37"/>
      <c r="Z240" s="37">
        <f t="shared" si="121"/>
        <v>0</v>
      </c>
      <c r="AA240" s="37">
        <f t="shared" si="122"/>
        <v>0</v>
      </c>
      <c r="AB240" s="37"/>
      <c r="AC240" s="37">
        <f t="shared" si="123"/>
        <v>0</v>
      </c>
      <c r="AD240" s="37">
        <f t="shared" si="124"/>
        <v>0</v>
      </c>
      <c r="AE240" s="37"/>
      <c r="AF240" s="37">
        <f t="shared" si="125"/>
        <v>0</v>
      </c>
      <c r="AG240" s="37">
        <f t="shared" si="126"/>
        <v>0</v>
      </c>
      <c r="AH240" s="37"/>
      <c r="AI240" s="37">
        <f t="shared" si="127"/>
        <v>0</v>
      </c>
      <c r="AJ240" s="37">
        <f t="shared" si="128"/>
        <v>0</v>
      </c>
      <c r="AK240" s="37"/>
      <c r="AL240" s="37">
        <f t="shared" si="129"/>
        <v>0</v>
      </c>
      <c r="AM240" s="37">
        <f t="shared" si="130"/>
        <v>0</v>
      </c>
      <c r="AN240" s="37"/>
      <c r="AO240" s="37">
        <f t="shared" si="131"/>
        <v>0</v>
      </c>
      <c r="AP240" s="37">
        <f t="shared" si="132"/>
        <v>0</v>
      </c>
      <c r="AQ240" s="37"/>
      <c r="AR240" s="37">
        <f t="shared" si="133"/>
        <v>0</v>
      </c>
      <c r="AS240" s="37">
        <f t="shared" si="134"/>
        <v>0</v>
      </c>
      <c r="AT240" s="38">
        <f t="shared" si="135"/>
        <v>0</v>
      </c>
      <c r="AU240" s="29">
        <f t="shared" ca="1" si="136"/>
        <v>0</v>
      </c>
      <c r="AV240" s="28">
        <f t="shared" ca="1" si="137"/>
        <v>0</v>
      </c>
      <c r="AW240" s="124">
        <f t="shared" si="108"/>
        <v>1200</v>
      </c>
      <c r="AX240" s="28">
        <f t="shared" ca="1" si="109"/>
        <v>19224</v>
      </c>
      <c r="AY240" s="39">
        <f t="shared" ca="1" si="110"/>
        <v>0</v>
      </c>
      <c r="BA240" s="97">
        <f t="shared" si="111"/>
        <v>0</v>
      </c>
      <c r="BB240" s="98" t="str">
        <f t="shared" si="140"/>
        <v>NÃO MEDIDO</v>
      </c>
    </row>
    <row r="241" spans="1:54" ht="60" customHeight="1">
      <c r="A241" s="78" t="s">
        <v>108</v>
      </c>
      <c r="B241" s="78"/>
      <c r="C241" s="31" t="s">
        <v>1388</v>
      </c>
      <c r="D241" s="32" t="s">
        <v>1389</v>
      </c>
      <c r="E241" s="26" t="s">
        <v>40</v>
      </c>
      <c r="F241" s="33">
        <v>300</v>
      </c>
      <c r="G241" s="27"/>
      <c r="H241" s="33">
        <f t="shared" si="139"/>
        <v>300</v>
      </c>
      <c r="I241" s="68">
        <v>9.68</v>
      </c>
      <c r="J241" s="34">
        <f t="shared" si="138"/>
        <v>2904</v>
      </c>
      <c r="K241" s="35"/>
      <c r="L241" s="36"/>
      <c r="M241" s="37"/>
      <c r="N241" s="37">
        <f t="shared" si="113"/>
        <v>0</v>
      </c>
      <c r="O241" s="37">
        <f t="shared" si="114"/>
        <v>0</v>
      </c>
      <c r="P241" s="37"/>
      <c r="Q241" s="37">
        <f t="shared" si="115"/>
        <v>0</v>
      </c>
      <c r="R241" s="37">
        <f t="shared" si="116"/>
        <v>0</v>
      </c>
      <c r="S241" s="37"/>
      <c r="T241" s="37">
        <f t="shared" si="117"/>
        <v>0</v>
      </c>
      <c r="U241" s="37">
        <f t="shared" si="118"/>
        <v>0</v>
      </c>
      <c r="V241" s="37"/>
      <c r="W241" s="37">
        <f t="shared" si="119"/>
        <v>0</v>
      </c>
      <c r="X241" s="37">
        <f t="shared" si="120"/>
        <v>0</v>
      </c>
      <c r="Y241" s="37"/>
      <c r="Z241" s="37">
        <f t="shared" si="121"/>
        <v>0</v>
      </c>
      <c r="AA241" s="37">
        <f t="shared" si="122"/>
        <v>0</v>
      </c>
      <c r="AB241" s="37"/>
      <c r="AC241" s="37">
        <f t="shared" si="123"/>
        <v>0</v>
      </c>
      <c r="AD241" s="37">
        <f t="shared" si="124"/>
        <v>0</v>
      </c>
      <c r="AE241" s="37"/>
      <c r="AF241" s="37">
        <f t="shared" si="125"/>
        <v>0</v>
      </c>
      <c r="AG241" s="37">
        <f t="shared" si="126"/>
        <v>0</v>
      </c>
      <c r="AH241" s="37"/>
      <c r="AI241" s="37">
        <f t="shared" si="127"/>
        <v>0</v>
      </c>
      <c r="AJ241" s="37">
        <f t="shared" si="128"/>
        <v>0</v>
      </c>
      <c r="AK241" s="37"/>
      <c r="AL241" s="37">
        <f t="shared" si="129"/>
        <v>0</v>
      </c>
      <c r="AM241" s="37">
        <f t="shared" si="130"/>
        <v>0</v>
      </c>
      <c r="AN241" s="37"/>
      <c r="AO241" s="37">
        <f t="shared" si="131"/>
        <v>0</v>
      </c>
      <c r="AP241" s="37">
        <f t="shared" si="132"/>
        <v>0</v>
      </c>
      <c r="AQ241" s="37"/>
      <c r="AR241" s="37">
        <f t="shared" si="133"/>
        <v>0</v>
      </c>
      <c r="AS241" s="37">
        <f t="shared" si="134"/>
        <v>0</v>
      </c>
      <c r="AT241" s="38">
        <f t="shared" si="135"/>
        <v>0</v>
      </c>
      <c r="AU241" s="29">
        <f t="shared" ca="1" si="136"/>
        <v>0</v>
      </c>
      <c r="AV241" s="28">
        <f t="shared" ca="1" si="137"/>
        <v>0</v>
      </c>
      <c r="AW241" s="124">
        <f t="shared" si="108"/>
        <v>300</v>
      </c>
      <c r="AX241" s="28">
        <f t="shared" ca="1" si="109"/>
        <v>2904</v>
      </c>
      <c r="AY241" s="39">
        <f t="shared" ca="1" si="110"/>
        <v>0</v>
      </c>
      <c r="BA241" s="97">
        <f t="shared" si="111"/>
        <v>0</v>
      </c>
      <c r="BB241" s="98" t="str">
        <f t="shared" si="140"/>
        <v>NÃO MEDIDO</v>
      </c>
    </row>
    <row r="242" spans="1:54" ht="90" customHeight="1">
      <c r="A242" s="78" t="s">
        <v>108</v>
      </c>
      <c r="B242" s="78"/>
      <c r="C242" s="31" t="s">
        <v>1390</v>
      </c>
      <c r="D242" s="32" t="s">
        <v>1391</v>
      </c>
      <c r="E242" s="26" t="s">
        <v>48</v>
      </c>
      <c r="F242" s="33">
        <v>300</v>
      </c>
      <c r="G242" s="27"/>
      <c r="H242" s="33">
        <f t="shared" si="139"/>
        <v>300</v>
      </c>
      <c r="I242" s="68">
        <v>27.82</v>
      </c>
      <c r="J242" s="34">
        <f t="shared" si="138"/>
        <v>8346</v>
      </c>
      <c r="K242" s="35"/>
      <c r="L242" s="36"/>
      <c r="M242" s="37"/>
      <c r="N242" s="37">
        <f t="shared" si="113"/>
        <v>0</v>
      </c>
      <c r="O242" s="37">
        <f t="shared" si="114"/>
        <v>0</v>
      </c>
      <c r="P242" s="37"/>
      <c r="Q242" s="37">
        <f t="shared" si="115"/>
        <v>0</v>
      </c>
      <c r="R242" s="37">
        <f t="shared" si="116"/>
        <v>0</v>
      </c>
      <c r="S242" s="37"/>
      <c r="T242" s="37">
        <f t="shared" si="117"/>
        <v>0</v>
      </c>
      <c r="U242" s="37">
        <f t="shared" si="118"/>
        <v>0</v>
      </c>
      <c r="V242" s="37"/>
      <c r="W242" s="37">
        <f t="shared" si="119"/>
        <v>0</v>
      </c>
      <c r="X242" s="37">
        <f t="shared" si="120"/>
        <v>0</v>
      </c>
      <c r="Y242" s="37"/>
      <c r="Z242" s="37">
        <f t="shared" si="121"/>
        <v>0</v>
      </c>
      <c r="AA242" s="37">
        <f t="shared" si="122"/>
        <v>0</v>
      </c>
      <c r="AB242" s="37"/>
      <c r="AC242" s="37">
        <f t="shared" si="123"/>
        <v>0</v>
      </c>
      <c r="AD242" s="37">
        <f t="shared" si="124"/>
        <v>0</v>
      </c>
      <c r="AE242" s="37"/>
      <c r="AF242" s="37">
        <f t="shared" si="125"/>
        <v>0</v>
      </c>
      <c r="AG242" s="37">
        <f t="shared" si="126"/>
        <v>0</v>
      </c>
      <c r="AH242" s="37"/>
      <c r="AI242" s="37">
        <f t="shared" si="127"/>
        <v>0</v>
      </c>
      <c r="AJ242" s="37">
        <f t="shared" si="128"/>
        <v>0</v>
      </c>
      <c r="AK242" s="37"/>
      <c r="AL242" s="37">
        <f t="shared" si="129"/>
        <v>0</v>
      </c>
      <c r="AM242" s="37">
        <f t="shared" si="130"/>
        <v>0</v>
      </c>
      <c r="AN242" s="37"/>
      <c r="AO242" s="37">
        <f t="shared" si="131"/>
        <v>0</v>
      </c>
      <c r="AP242" s="37">
        <f t="shared" si="132"/>
        <v>0</v>
      </c>
      <c r="AQ242" s="37"/>
      <c r="AR242" s="37">
        <f t="shared" si="133"/>
        <v>0</v>
      </c>
      <c r="AS242" s="37">
        <f t="shared" si="134"/>
        <v>0</v>
      </c>
      <c r="AT242" s="38">
        <f t="shared" si="135"/>
        <v>0</v>
      </c>
      <c r="AU242" s="29">
        <f t="shared" ca="1" si="136"/>
        <v>0</v>
      </c>
      <c r="AV242" s="28">
        <f t="shared" ca="1" si="137"/>
        <v>0</v>
      </c>
      <c r="AW242" s="124">
        <f t="shared" si="108"/>
        <v>300</v>
      </c>
      <c r="AX242" s="28">
        <f t="shared" ca="1" si="109"/>
        <v>8346</v>
      </c>
      <c r="AY242" s="39">
        <f t="shared" ca="1" si="110"/>
        <v>0</v>
      </c>
      <c r="BA242" s="97">
        <f t="shared" si="111"/>
        <v>0</v>
      </c>
      <c r="BB242" s="98" t="str">
        <f t="shared" si="140"/>
        <v>NÃO MEDIDO</v>
      </c>
    </row>
    <row r="243" spans="1:54" ht="30" customHeight="1">
      <c r="A243" s="78" t="s">
        <v>109</v>
      </c>
      <c r="B243" s="78"/>
      <c r="C243" s="31">
        <v>20</v>
      </c>
      <c r="D243" s="32" t="s">
        <v>84</v>
      </c>
      <c r="E243" s="26"/>
      <c r="F243" s="33"/>
      <c r="G243" s="27"/>
      <c r="H243" s="33">
        <f t="shared" si="139"/>
        <v>0</v>
      </c>
      <c r="I243" s="68"/>
      <c r="J243" s="34">
        <f t="shared" si="138"/>
        <v>0</v>
      </c>
      <c r="K243" s="35"/>
      <c r="L243" s="36"/>
      <c r="M243" s="37"/>
      <c r="N243" s="37">
        <f t="shared" si="113"/>
        <v>0</v>
      </c>
      <c r="O243" s="37">
        <f t="shared" si="114"/>
        <v>0</v>
      </c>
      <c r="P243" s="37"/>
      <c r="Q243" s="37">
        <f t="shared" si="115"/>
        <v>0</v>
      </c>
      <c r="R243" s="37">
        <f t="shared" si="116"/>
        <v>0</v>
      </c>
      <c r="S243" s="37"/>
      <c r="T243" s="37">
        <f t="shared" si="117"/>
        <v>0</v>
      </c>
      <c r="U243" s="37">
        <f t="shared" si="118"/>
        <v>0</v>
      </c>
      <c r="V243" s="37"/>
      <c r="W243" s="37">
        <f t="shared" si="119"/>
        <v>0</v>
      </c>
      <c r="X243" s="37">
        <f t="shared" si="120"/>
        <v>0</v>
      </c>
      <c r="Y243" s="37"/>
      <c r="Z243" s="37">
        <f t="shared" si="121"/>
        <v>0</v>
      </c>
      <c r="AA243" s="37">
        <f t="shared" si="122"/>
        <v>0</v>
      </c>
      <c r="AB243" s="37"/>
      <c r="AC243" s="37">
        <f t="shared" si="123"/>
        <v>0</v>
      </c>
      <c r="AD243" s="37">
        <f t="shared" si="124"/>
        <v>0</v>
      </c>
      <c r="AE243" s="37"/>
      <c r="AF243" s="37">
        <f t="shared" si="125"/>
        <v>0</v>
      </c>
      <c r="AG243" s="37">
        <f t="shared" si="126"/>
        <v>0</v>
      </c>
      <c r="AH243" s="37"/>
      <c r="AI243" s="37">
        <f t="shared" si="127"/>
        <v>0</v>
      </c>
      <c r="AJ243" s="37">
        <f t="shared" si="128"/>
        <v>0</v>
      </c>
      <c r="AK243" s="37"/>
      <c r="AL243" s="37">
        <f t="shared" si="129"/>
        <v>0</v>
      </c>
      <c r="AM243" s="37">
        <f t="shared" si="130"/>
        <v>0</v>
      </c>
      <c r="AN243" s="37"/>
      <c r="AO243" s="37">
        <f t="shared" si="131"/>
        <v>0</v>
      </c>
      <c r="AP243" s="37">
        <f t="shared" si="132"/>
        <v>0</v>
      </c>
      <c r="AQ243" s="37"/>
      <c r="AR243" s="37">
        <f t="shared" si="133"/>
        <v>0</v>
      </c>
      <c r="AS243" s="37">
        <f t="shared" si="134"/>
        <v>0</v>
      </c>
      <c r="AT243" s="38">
        <f t="shared" si="135"/>
        <v>0</v>
      </c>
      <c r="AU243" s="29">
        <f t="shared" ca="1" si="136"/>
        <v>0</v>
      </c>
      <c r="AV243" s="28">
        <f t="shared" ca="1" si="137"/>
        <v>0</v>
      </c>
      <c r="AW243" s="124">
        <f t="shared" si="108"/>
        <v>0</v>
      </c>
      <c r="AX243" s="28">
        <f t="shared" ca="1" si="109"/>
        <v>0</v>
      </c>
      <c r="AY243" s="39">
        <f t="shared" ca="1" si="110"/>
        <v>0</v>
      </c>
      <c r="BA243" s="97">
        <f t="shared" si="111"/>
        <v>0</v>
      </c>
      <c r="BB243" s="96" t="str">
        <f>IF(COUNTIF(BB244:BB245,"MEDIDO")&lt;&gt;0,"MEDIDO","NÃO MEDIDO")</f>
        <v>NÃO MEDIDO</v>
      </c>
    </row>
    <row r="244" spans="1:54" ht="30" customHeight="1">
      <c r="A244" s="78" t="s">
        <v>109</v>
      </c>
      <c r="B244" s="78"/>
      <c r="C244" s="31">
        <v>200600</v>
      </c>
      <c r="D244" s="32" t="s">
        <v>891</v>
      </c>
      <c r="E244" s="26"/>
      <c r="F244" s="33"/>
      <c r="G244" s="27"/>
      <c r="H244" s="33">
        <f t="shared" si="139"/>
        <v>0</v>
      </c>
      <c r="I244" s="68"/>
      <c r="J244" s="34">
        <f t="shared" si="138"/>
        <v>0</v>
      </c>
      <c r="K244" s="35"/>
      <c r="L244" s="36"/>
      <c r="M244" s="37"/>
      <c r="N244" s="37">
        <f t="shared" si="113"/>
        <v>0</v>
      </c>
      <c r="O244" s="37">
        <f t="shared" si="114"/>
        <v>0</v>
      </c>
      <c r="P244" s="37"/>
      <c r="Q244" s="37">
        <f t="shared" si="115"/>
        <v>0</v>
      </c>
      <c r="R244" s="37">
        <f t="shared" si="116"/>
        <v>0</v>
      </c>
      <c r="S244" s="37"/>
      <c r="T244" s="37">
        <f t="shared" si="117"/>
        <v>0</v>
      </c>
      <c r="U244" s="37">
        <f t="shared" si="118"/>
        <v>0</v>
      </c>
      <c r="V244" s="37"/>
      <c r="W244" s="37">
        <f t="shared" si="119"/>
        <v>0</v>
      </c>
      <c r="X244" s="37">
        <f t="shared" si="120"/>
        <v>0</v>
      </c>
      <c r="Y244" s="37"/>
      <c r="Z244" s="37">
        <f t="shared" si="121"/>
        <v>0</v>
      </c>
      <c r="AA244" s="37">
        <f t="shared" si="122"/>
        <v>0</v>
      </c>
      <c r="AB244" s="37"/>
      <c r="AC244" s="37">
        <f t="shared" si="123"/>
        <v>0</v>
      </c>
      <c r="AD244" s="37">
        <f t="shared" si="124"/>
        <v>0</v>
      </c>
      <c r="AE244" s="37"/>
      <c r="AF244" s="37">
        <f t="shared" si="125"/>
        <v>0</v>
      </c>
      <c r="AG244" s="37">
        <f t="shared" si="126"/>
        <v>0</v>
      </c>
      <c r="AH244" s="37"/>
      <c r="AI244" s="37">
        <f t="shared" si="127"/>
        <v>0</v>
      </c>
      <c r="AJ244" s="37">
        <f t="shared" si="128"/>
        <v>0</v>
      </c>
      <c r="AK244" s="37"/>
      <c r="AL244" s="37">
        <f t="shared" si="129"/>
        <v>0</v>
      </c>
      <c r="AM244" s="37">
        <f t="shared" si="130"/>
        <v>0</v>
      </c>
      <c r="AN244" s="37"/>
      <c r="AO244" s="37">
        <f t="shared" si="131"/>
        <v>0</v>
      </c>
      <c r="AP244" s="37">
        <f t="shared" si="132"/>
        <v>0</v>
      </c>
      <c r="AQ244" s="37"/>
      <c r="AR244" s="37">
        <f t="shared" si="133"/>
        <v>0</v>
      </c>
      <c r="AS244" s="37">
        <f t="shared" si="134"/>
        <v>0</v>
      </c>
      <c r="AT244" s="38">
        <f t="shared" si="135"/>
        <v>0</v>
      </c>
      <c r="AU244" s="29">
        <f t="shared" ca="1" si="136"/>
        <v>0</v>
      </c>
      <c r="AV244" s="28">
        <f t="shared" ca="1" si="137"/>
        <v>0</v>
      </c>
      <c r="AW244" s="124">
        <f t="shared" si="108"/>
        <v>0</v>
      </c>
      <c r="AX244" s="28">
        <f t="shared" ca="1" si="109"/>
        <v>0</v>
      </c>
      <c r="AY244" s="39">
        <f t="shared" ca="1" si="110"/>
        <v>0</v>
      </c>
      <c r="BA244" s="97">
        <f t="shared" si="111"/>
        <v>0</v>
      </c>
      <c r="BB244" s="96" t="str">
        <f>IF(COUNTIF(BB245:BB245,"MEDIDO")&lt;&gt;0,"MEDIDO","NÃO MEDIDO")</f>
        <v>NÃO MEDIDO</v>
      </c>
    </row>
    <row r="245" spans="1:54" ht="30" customHeight="1">
      <c r="A245" s="78" t="s">
        <v>108</v>
      </c>
      <c r="B245" s="78"/>
      <c r="C245" s="31" t="s">
        <v>1392</v>
      </c>
      <c r="D245" s="32" t="s">
        <v>1393</v>
      </c>
      <c r="E245" s="26" t="s">
        <v>48</v>
      </c>
      <c r="F245" s="33">
        <v>3967</v>
      </c>
      <c r="G245" s="27"/>
      <c r="H245" s="33">
        <f t="shared" si="139"/>
        <v>3967</v>
      </c>
      <c r="I245" s="68">
        <v>4.79</v>
      </c>
      <c r="J245" s="34">
        <f t="shared" si="138"/>
        <v>19001.93</v>
      </c>
      <c r="K245" s="35"/>
      <c r="L245" s="36"/>
      <c r="M245" s="37"/>
      <c r="N245" s="37">
        <f t="shared" si="113"/>
        <v>0</v>
      </c>
      <c r="O245" s="37">
        <f t="shared" si="114"/>
        <v>0</v>
      </c>
      <c r="P245" s="37"/>
      <c r="Q245" s="37">
        <f t="shared" si="115"/>
        <v>0</v>
      </c>
      <c r="R245" s="37">
        <f t="shared" si="116"/>
        <v>0</v>
      </c>
      <c r="S245" s="37"/>
      <c r="T245" s="37">
        <f t="shared" si="117"/>
        <v>0</v>
      </c>
      <c r="U245" s="37">
        <f t="shared" si="118"/>
        <v>0</v>
      </c>
      <c r="V245" s="37"/>
      <c r="W245" s="37">
        <f t="shared" si="119"/>
        <v>0</v>
      </c>
      <c r="X245" s="37">
        <f t="shared" si="120"/>
        <v>0</v>
      </c>
      <c r="Y245" s="37"/>
      <c r="Z245" s="37">
        <f t="shared" si="121"/>
        <v>0</v>
      </c>
      <c r="AA245" s="37">
        <f t="shared" si="122"/>
        <v>0</v>
      </c>
      <c r="AB245" s="37"/>
      <c r="AC245" s="37">
        <f t="shared" si="123"/>
        <v>0</v>
      </c>
      <c r="AD245" s="37">
        <f t="shared" si="124"/>
        <v>0</v>
      </c>
      <c r="AE245" s="37"/>
      <c r="AF245" s="37">
        <f t="shared" si="125"/>
        <v>0</v>
      </c>
      <c r="AG245" s="37">
        <f t="shared" si="126"/>
        <v>0</v>
      </c>
      <c r="AH245" s="37"/>
      <c r="AI245" s="37">
        <f t="shared" si="127"/>
        <v>0</v>
      </c>
      <c r="AJ245" s="37">
        <f t="shared" si="128"/>
        <v>0</v>
      </c>
      <c r="AK245" s="37"/>
      <c r="AL245" s="37">
        <f t="shared" si="129"/>
        <v>0</v>
      </c>
      <c r="AM245" s="37">
        <f t="shared" si="130"/>
        <v>0</v>
      </c>
      <c r="AN245" s="37"/>
      <c r="AO245" s="37">
        <f t="shared" si="131"/>
        <v>0</v>
      </c>
      <c r="AP245" s="37">
        <f t="shared" si="132"/>
        <v>0</v>
      </c>
      <c r="AQ245" s="37"/>
      <c r="AR245" s="37">
        <f t="shared" si="133"/>
        <v>0</v>
      </c>
      <c r="AS245" s="37">
        <f t="shared" si="134"/>
        <v>0</v>
      </c>
      <c r="AT245" s="38">
        <f t="shared" si="135"/>
        <v>0</v>
      </c>
      <c r="AU245" s="29">
        <f t="shared" ca="1" si="136"/>
        <v>0</v>
      </c>
      <c r="AV245" s="28">
        <f t="shared" ca="1" si="137"/>
        <v>0</v>
      </c>
      <c r="AW245" s="124">
        <f t="shared" si="108"/>
        <v>3967</v>
      </c>
      <c r="AX245" s="28">
        <f t="shared" ca="1" si="109"/>
        <v>19001.93</v>
      </c>
      <c r="AY245" s="39">
        <f t="shared" ca="1" si="110"/>
        <v>0</v>
      </c>
      <c r="BA245" s="97">
        <f t="shared" si="111"/>
        <v>0</v>
      </c>
      <c r="BB245" s="98" t="str">
        <f>IF(BA245&lt;&gt;0,"MEDIDO","NÃO MEDIDO")</f>
        <v>NÃO MEDIDO</v>
      </c>
    </row>
    <row r="246" spans="1:54" ht="30" customHeight="1">
      <c r="A246" s="78" t="s">
        <v>109</v>
      </c>
      <c r="B246" s="78"/>
      <c r="C246" s="31">
        <v>23</v>
      </c>
      <c r="D246" s="32" t="s">
        <v>65</v>
      </c>
      <c r="E246" s="26"/>
      <c r="F246" s="33"/>
      <c r="G246" s="27"/>
      <c r="H246" s="33">
        <f t="shared" si="139"/>
        <v>0</v>
      </c>
      <c r="I246" s="68"/>
      <c r="J246" s="34">
        <f t="shared" si="138"/>
        <v>0</v>
      </c>
      <c r="K246" s="35"/>
      <c r="L246" s="36"/>
      <c r="M246" s="37"/>
      <c r="N246" s="37">
        <f t="shared" si="113"/>
        <v>0</v>
      </c>
      <c r="O246" s="37">
        <f t="shared" si="114"/>
        <v>0</v>
      </c>
      <c r="P246" s="37"/>
      <c r="Q246" s="37">
        <f t="shared" si="115"/>
        <v>0</v>
      </c>
      <c r="R246" s="37">
        <f t="shared" si="116"/>
        <v>0</v>
      </c>
      <c r="S246" s="37"/>
      <c r="T246" s="37">
        <f t="shared" si="117"/>
        <v>0</v>
      </c>
      <c r="U246" s="37">
        <f t="shared" si="118"/>
        <v>0</v>
      </c>
      <c r="V246" s="37"/>
      <c r="W246" s="37">
        <f t="shared" si="119"/>
        <v>0</v>
      </c>
      <c r="X246" s="37">
        <f t="shared" si="120"/>
        <v>0</v>
      </c>
      <c r="Y246" s="37"/>
      <c r="Z246" s="37">
        <f t="shared" si="121"/>
        <v>0</v>
      </c>
      <c r="AA246" s="37">
        <f t="shared" si="122"/>
        <v>0</v>
      </c>
      <c r="AB246" s="37"/>
      <c r="AC246" s="37">
        <f t="shared" si="123"/>
        <v>0</v>
      </c>
      <c r="AD246" s="37">
        <f t="shared" si="124"/>
        <v>0</v>
      </c>
      <c r="AE246" s="37"/>
      <c r="AF246" s="37">
        <f t="shared" si="125"/>
        <v>0</v>
      </c>
      <c r="AG246" s="37">
        <f t="shared" si="126"/>
        <v>0</v>
      </c>
      <c r="AH246" s="37"/>
      <c r="AI246" s="37">
        <f t="shared" si="127"/>
        <v>0</v>
      </c>
      <c r="AJ246" s="37">
        <f t="shared" si="128"/>
        <v>0</v>
      </c>
      <c r="AK246" s="37"/>
      <c r="AL246" s="37">
        <f t="shared" si="129"/>
        <v>0</v>
      </c>
      <c r="AM246" s="37">
        <f t="shared" si="130"/>
        <v>0</v>
      </c>
      <c r="AN246" s="37"/>
      <c r="AO246" s="37">
        <f t="shared" si="131"/>
        <v>0</v>
      </c>
      <c r="AP246" s="37">
        <f t="shared" si="132"/>
        <v>0</v>
      </c>
      <c r="AQ246" s="37"/>
      <c r="AR246" s="37">
        <f t="shared" si="133"/>
        <v>0</v>
      </c>
      <c r="AS246" s="37">
        <f t="shared" si="134"/>
        <v>0</v>
      </c>
      <c r="AT246" s="38">
        <f t="shared" si="135"/>
        <v>0</v>
      </c>
      <c r="AU246" s="29">
        <f t="shared" ca="1" si="136"/>
        <v>0</v>
      </c>
      <c r="AV246" s="28">
        <f t="shared" ca="1" si="137"/>
        <v>0</v>
      </c>
      <c r="AW246" s="124">
        <f t="shared" si="108"/>
        <v>0</v>
      </c>
      <c r="AX246" s="28">
        <f t="shared" ca="1" si="109"/>
        <v>0</v>
      </c>
      <c r="AY246" s="39">
        <f t="shared" ca="1" si="110"/>
        <v>0</v>
      </c>
      <c r="BA246" s="97">
        <f t="shared" si="111"/>
        <v>0</v>
      </c>
      <c r="BB246" s="96" t="str">
        <f>IF(COUNTIF(BB247:BB257,"MEDIDO")&lt;&gt;0,"MEDIDO","NÃO MEDIDO")</f>
        <v>NÃO MEDIDO</v>
      </c>
    </row>
    <row r="247" spans="1:54" ht="30" customHeight="1">
      <c r="A247" s="78" t="s">
        <v>109</v>
      </c>
      <c r="B247" s="78"/>
      <c r="C247" s="31">
        <v>230100</v>
      </c>
      <c r="D247" s="32" t="s">
        <v>1394</v>
      </c>
      <c r="E247" s="26"/>
      <c r="F247" s="33"/>
      <c r="G247" s="27"/>
      <c r="H247" s="33">
        <f t="shared" si="139"/>
        <v>0</v>
      </c>
      <c r="I247" s="68"/>
      <c r="J247" s="34">
        <f t="shared" si="138"/>
        <v>0</v>
      </c>
      <c r="K247" s="35"/>
      <c r="L247" s="36"/>
      <c r="M247" s="37"/>
      <c r="N247" s="37">
        <f t="shared" si="113"/>
        <v>0</v>
      </c>
      <c r="O247" s="37">
        <f t="shared" si="114"/>
        <v>0</v>
      </c>
      <c r="P247" s="37"/>
      <c r="Q247" s="37">
        <f t="shared" si="115"/>
        <v>0</v>
      </c>
      <c r="R247" s="37">
        <f t="shared" si="116"/>
        <v>0</v>
      </c>
      <c r="S247" s="37"/>
      <c r="T247" s="37">
        <f t="shared" si="117"/>
        <v>0</v>
      </c>
      <c r="U247" s="37">
        <f t="shared" si="118"/>
        <v>0</v>
      </c>
      <c r="V247" s="37"/>
      <c r="W247" s="37">
        <f t="shared" si="119"/>
        <v>0</v>
      </c>
      <c r="X247" s="37">
        <f t="shared" si="120"/>
        <v>0</v>
      </c>
      <c r="Y247" s="37"/>
      <c r="Z247" s="37">
        <f t="shared" si="121"/>
        <v>0</v>
      </c>
      <c r="AA247" s="37">
        <f t="shared" si="122"/>
        <v>0</v>
      </c>
      <c r="AB247" s="37"/>
      <c r="AC247" s="37">
        <f t="shared" si="123"/>
        <v>0</v>
      </c>
      <c r="AD247" s="37">
        <f t="shared" si="124"/>
        <v>0</v>
      </c>
      <c r="AE247" s="37"/>
      <c r="AF247" s="37">
        <f t="shared" si="125"/>
        <v>0</v>
      </c>
      <c r="AG247" s="37">
        <f t="shared" si="126"/>
        <v>0</v>
      </c>
      <c r="AH247" s="37"/>
      <c r="AI247" s="37">
        <f t="shared" si="127"/>
        <v>0</v>
      </c>
      <c r="AJ247" s="37">
        <f t="shared" si="128"/>
        <v>0</v>
      </c>
      <c r="AK247" s="37"/>
      <c r="AL247" s="37">
        <f t="shared" si="129"/>
        <v>0</v>
      </c>
      <c r="AM247" s="37">
        <f t="shared" si="130"/>
        <v>0</v>
      </c>
      <c r="AN247" s="37"/>
      <c r="AO247" s="37">
        <f t="shared" si="131"/>
        <v>0</v>
      </c>
      <c r="AP247" s="37">
        <f t="shared" si="132"/>
        <v>0</v>
      </c>
      <c r="AQ247" s="37"/>
      <c r="AR247" s="37">
        <f t="shared" si="133"/>
        <v>0</v>
      </c>
      <c r="AS247" s="37">
        <f t="shared" si="134"/>
        <v>0</v>
      </c>
      <c r="AT247" s="38">
        <f t="shared" si="135"/>
        <v>0</v>
      </c>
      <c r="AU247" s="29">
        <f t="shared" ca="1" si="136"/>
        <v>0</v>
      </c>
      <c r="AV247" s="28">
        <f t="shared" ca="1" si="137"/>
        <v>0</v>
      </c>
      <c r="AW247" s="124">
        <f t="shared" si="108"/>
        <v>0</v>
      </c>
      <c r="AX247" s="28">
        <f t="shared" ca="1" si="109"/>
        <v>0</v>
      </c>
      <c r="AY247" s="39">
        <f t="shared" ca="1" si="110"/>
        <v>0</v>
      </c>
      <c r="BA247" s="97">
        <f t="shared" si="111"/>
        <v>0</v>
      </c>
      <c r="BB247" s="96" t="str">
        <f>IF(COUNTIF(BB248:BB255,"MEDIDO")&lt;&gt;0,"MEDIDO","NÃO MEDIDO")</f>
        <v>NÃO MEDIDO</v>
      </c>
    </row>
    <row r="248" spans="1:54" ht="60" customHeight="1">
      <c r="A248" s="78" t="s">
        <v>108</v>
      </c>
      <c r="B248" s="78"/>
      <c r="C248" s="31" t="s">
        <v>1395</v>
      </c>
      <c r="D248" s="32" t="s">
        <v>1396</v>
      </c>
      <c r="E248" s="26" t="s">
        <v>35</v>
      </c>
      <c r="F248" s="33">
        <v>47</v>
      </c>
      <c r="G248" s="27"/>
      <c r="H248" s="33">
        <f t="shared" si="139"/>
        <v>47</v>
      </c>
      <c r="I248" s="68">
        <v>73.11</v>
      </c>
      <c r="J248" s="34">
        <f t="shared" si="138"/>
        <v>3436.17</v>
      </c>
      <c r="K248" s="35"/>
      <c r="L248" s="36"/>
      <c r="M248" s="37"/>
      <c r="N248" s="37">
        <f t="shared" si="113"/>
        <v>0</v>
      </c>
      <c r="O248" s="37">
        <f t="shared" si="114"/>
        <v>0</v>
      </c>
      <c r="P248" s="37"/>
      <c r="Q248" s="37">
        <f t="shared" si="115"/>
        <v>0</v>
      </c>
      <c r="R248" s="37">
        <f t="shared" si="116"/>
        <v>0</v>
      </c>
      <c r="S248" s="37"/>
      <c r="T248" s="37">
        <f t="shared" si="117"/>
        <v>0</v>
      </c>
      <c r="U248" s="37">
        <f t="shared" si="118"/>
        <v>0</v>
      </c>
      <c r="V248" s="37"/>
      <c r="W248" s="37">
        <f t="shared" si="119"/>
        <v>0</v>
      </c>
      <c r="X248" s="37">
        <f t="shared" si="120"/>
        <v>0</v>
      </c>
      <c r="Y248" s="37"/>
      <c r="Z248" s="37">
        <f t="shared" si="121"/>
        <v>0</v>
      </c>
      <c r="AA248" s="37">
        <f t="shared" si="122"/>
        <v>0</v>
      </c>
      <c r="AB248" s="37"/>
      <c r="AC248" s="37">
        <f t="shared" si="123"/>
        <v>0</v>
      </c>
      <c r="AD248" s="37">
        <f t="shared" si="124"/>
        <v>0</v>
      </c>
      <c r="AE248" s="37"/>
      <c r="AF248" s="37">
        <f t="shared" si="125"/>
        <v>0</v>
      </c>
      <c r="AG248" s="37">
        <f t="shared" si="126"/>
        <v>0</v>
      </c>
      <c r="AH248" s="37"/>
      <c r="AI248" s="37">
        <f t="shared" si="127"/>
        <v>0</v>
      </c>
      <c r="AJ248" s="37">
        <f t="shared" si="128"/>
        <v>0</v>
      </c>
      <c r="AK248" s="37"/>
      <c r="AL248" s="37">
        <f t="shared" si="129"/>
        <v>0</v>
      </c>
      <c r="AM248" s="37">
        <f t="shared" si="130"/>
        <v>0</v>
      </c>
      <c r="AN248" s="37"/>
      <c r="AO248" s="37">
        <f t="shared" si="131"/>
        <v>0</v>
      </c>
      <c r="AP248" s="37">
        <f t="shared" si="132"/>
        <v>0</v>
      </c>
      <c r="AQ248" s="37"/>
      <c r="AR248" s="37">
        <f t="shared" si="133"/>
        <v>0</v>
      </c>
      <c r="AS248" s="37">
        <f t="shared" si="134"/>
        <v>0</v>
      </c>
      <c r="AT248" s="38">
        <f t="shared" si="135"/>
        <v>0</v>
      </c>
      <c r="AU248" s="29">
        <f t="shared" ca="1" si="136"/>
        <v>0</v>
      </c>
      <c r="AV248" s="28">
        <f t="shared" ca="1" si="137"/>
        <v>0</v>
      </c>
      <c r="AW248" s="124">
        <f t="shared" si="108"/>
        <v>47</v>
      </c>
      <c r="AX248" s="28">
        <f t="shared" ca="1" si="109"/>
        <v>3436.17</v>
      </c>
      <c r="AY248" s="39">
        <f t="shared" ca="1" si="110"/>
        <v>0</v>
      </c>
      <c r="BA248" s="97">
        <f t="shared" si="111"/>
        <v>0</v>
      </c>
      <c r="BB248" s="98" t="str">
        <f t="shared" ref="BB248:BB255" si="141">IF(BA248&lt;&gt;0,"MEDIDO","NÃO MEDIDO")</f>
        <v>NÃO MEDIDO</v>
      </c>
    </row>
    <row r="249" spans="1:54" ht="60" customHeight="1">
      <c r="A249" s="78" t="s">
        <v>108</v>
      </c>
      <c r="B249" s="78"/>
      <c r="C249" s="31" t="s">
        <v>1397</v>
      </c>
      <c r="D249" s="32" t="s">
        <v>1398</v>
      </c>
      <c r="E249" s="26" t="s">
        <v>35</v>
      </c>
      <c r="F249" s="33">
        <v>14.5</v>
      </c>
      <c r="G249" s="27"/>
      <c r="H249" s="33">
        <f t="shared" si="139"/>
        <v>14.5</v>
      </c>
      <c r="I249" s="68">
        <v>57.69</v>
      </c>
      <c r="J249" s="34">
        <f t="shared" si="138"/>
        <v>836.51</v>
      </c>
      <c r="K249" s="35"/>
      <c r="L249" s="36"/>
      <c r="M249" s="37"/>
      <c r="N249" s="37">
        <f t="shared" si="113"/>
        <v>0</v>
      </c>
      <c r="O249" s="37">
        <f t="shared" si="114"/>
        <v>0</v>
      </c>
      <c r="P249" s="37"/>
      <c r="Q249" s="37">
        <f t="shared" si="115"/>
        <v>0</v>
      </c>
      <c r="R249" s="37">
        <f t="shared" si="116"/>
        <v>0</v>
      </c>
      <c r="S249" s="37"/>
      <c r="T249" s="37">
        <f t="shared" si="117"/>
        <v>0</v>
      </c>
      <c r="U249" s="37">
        <f t="shared" si="118"/>
        <v>0</v>
      </c>
      <c r="V249" s="37"/>
      <c r="W249" s="37">
        <f t="shared" si="119"/>
        <v>0</v>
      </c>
      <c r="X249" s="37">
        <f t="shared" si="120"/>
        <v>0</v>
      </c>
      <c r="Y249" s="37"/>
      <c r="Z249" s="37">
        <f t="shared" si="121"/>
        <v>0</v>
      </c>
      <c r="AA249" s="37">
        <f t="shared" si="122"/>
        <v>0</v>
      </c>
      <c r="AB249" s="37"/>
      <c r="AC249" s="37">
        <f t="shared" si="123"/>
        <v>0</v>
      </c>
      <c r="AD249" s="37">
        <f t="shared" si="124"/>
        <v>0</v>
      </c>
      <c r="AE249" s="37"/>
      <c r="AF249" s="37">
        <f t="shared" si="125"/>
        <v>0</v>
      </c>
      <c r="AG249" s="37">
        <f t="shared" si="126"/>
        <v>0</v>
      </c>
      <c r="AH249" s="37"/>
      <c r="AI249" s="37">
        <f t="shared" si="127"/>
        <v>0</v>
      </c>
      <c r="AJ249" s="37">
        <f t="shared" si="128"/>
        <v>0</v>
      </c>
      <c r="AK249" s="37"/>
      <c r="AL249" s="37">
        <f t="shared" si="129"/>
        <v>0</v>
      </c>
      <c r="AM249" s="37">
        <f t="shared" si="130"/>
        <v>0</v>
      </c>
      <c r="AN249" s="37"/>
      <c r="AO249" s="37">
        <f t="shared" si="131"/>
        <v>0</v>
      </c>
      <c r="AP249" s="37">
        <f t="shared" si="132"/>
        <v>0</v>
      </c>
      <c r="AQ249" s="37"/>
      <c r="AR249" s="37">
        <f t="shared" si="133"/>
        <v>0</v>
      </c>
      <c r="AS249" s="37">
        <f t="shared" si="134"/>
        <v>0</v>
      </c>
      <c r="AT249" s="38">
        <f t="shared" si="135"/>
        <v>0</v>
      </c>
      <c r="AU249" s="29">
        <f t="shared" ca="1" si="136"/>
        <v>0</v>
      </c>
      <c r="AV249" s="28">
        <f t="shared" ca="1" si="137"/>
        <v>0</v>
      </c>
      <c r="AW249" s="124">
        <f t="shared" si="108"/>
        <v>14.5</v>
      </c>
      <c r="AX249" s="28">
        <f t="shared" ca="1" si="109"/>
        <v>836.51</v>
      </c>
      <c r="AY249" s="39">
        <f t="shared" ca="1" si="110"/>
        <v>0</v>
      </c>
      <c r="BA249" s="97">
        <f t="shared" si="111"/>
        <v>0</v>
      </c>
      <c r="BB249" s="98" t="str">
        <f t="shared" si="141"/>
        <v>NÃO MEDIDO</v>
      </c>
    </row>
    <row r="250" spans="1:54" ht="30" customHeight="1">
      <c r="A250" s="78" t="s">
        <v>108</v>
      </c>
      <c r="B250" s="78"/>
      <c r="C250" s="31" t="s">
        <v>1320</v>
      </c>
      <c r="D250" s="32" t="s">
        <v>1321</v>
      </c>
      <c r="E250" s="26" t="s">
        <v>43</v>
      </c>
      <c r="F250" s="33">
        <v>20.5</v>
      </c>
      <c r="G250" s="27"/>
      <c r="H250" s="33">
        <f t="shared" si="139"/>
        <v>20.5</v>
      </c>
      <c r="I250" s="68">
        <v>555.07000000000005</v>
      </c>
      <c r="J250" s="34">
        <f t="shared" si="138"/>
        <v>11378.94</v>
      </c>
      <c r="K250" s="35"/>
      <c r="L250" s="36"/>
      <c r="M250" s="37"/>
      <c r="N250" s="37">
        <f t="shared" si="113"/>
        <v>0</v>
      </c>
      <c r="O250" s="37">
        <f t="shared" si="114"/>
        <v>0</v>
      </c>
      <c r="P250" s="37"/>
      <c r="Q250" s="37">
        <f t="shared" si="115"/>
        <v>0</v>
      </c>
      <c r="R250" s="37">
        <f t="shared" si="116"/>
        <v>0</v>
      </c>
      <c r="S250" s="37"/>
      <c r="T250" s="37">
        <f t="shared" si="117"/>
        <v>0</v>
      </c>
      <c r="U250" s="37">
        <f t="shared" si="118"/>
        <v>0</v>
      </c>
      <c r="V250" s="37"/>
      <c r="W250" s="37">
        <f t="shared" si="119"/>
        <v>0</v>
      </c>
      <c r="X250" s="37">
        <f t="shared" si="120"/>
        <v>0</v>
      </c>
      <c r="Y250" s="37"/>
      <c r="Z250" s="37">
        <f t="shared" si="121"/>
        <v>0</v>
      </c>
      <c r="AA250" s="37">
        <f t="shared" si="122"/>
        <v>0</v>
      </c>
      <c r="AB250" s="37"/>
      <c r="AC250" s="37">
        <f t="shared" si="123"/>
        <v>0</v>
      </c>
      <c r="AD250" s="37">
        <f t="shared" si="124"/>
        <v>0</v>
      </c>
      <c r="AE250" s="37"/>
      <c r="AF250" s="37">
        <f t="shared" si="125"/>
        <v>0</v>
      </c>
      <c r="AG250" s="37">
        <f t="shared" si="126"/>
        <v>0</v>
      </c>
      <c r="AH250" s="37"/>
      <c r="AI250" s="37">
        <f t="shared" si="127"/>
        <v>0</v>
      </c>
      <c r="AJ250" s="37">
        <f t="shared" si="128"/>
        <v>0</v>
      </c>
      <c r="AK250" s="37"/>
      <c r="AL250" s="37">
        <f t="shared" si="129"/>
        <v>0</v>
      </c>
      <c r="AM250" s="37">
        <f t="shared" si="130"/>
        <v>0</v>
      </c>
      <c r="AN250" s="37"/>
      <c r="AO250" s="37">
        <f t="shared" si="131"/>
        <v>0</v>
      </c>
      <c r="AP250" s="37">
        <f t="shared" si="132"/>
        <v>0</v>
      </c>
      <c r="AQ250" s="37"/>
      <c r="AR250" s="37">
        <f t="shared" si="133"/>
        <v>0</v>
      </c>
      <c r="AS250" s="37">
        <f t="shared" si="134"/>
        <v>0</v>
      </c>
      <c r="AT250" s="38">
        <f t="shared" si="135"/>
        <v>0</v>
      </c>
      <c r="AU250" s="29">
        <f t="shared" ca="1" si="136"/>
        <v>0</v>
      </c>
      <c r="AV250" s="28">
        <f t="shared" ca="1" si="137"/>
        <v>0</v>
      </c>
      <c r="AW250" s="124">
        <f t="shared" si="108"/>
        <v>20.5</v>
      </c>
      <c r="AX250" s="28">
        <f t="shared" ca="1" si="109"/>
        <v>11378.94</v>
      </c>
      <c r="AY250" s="39">
        <f t="shared" ca="1" si="110"/>
        <v>0</v>
      </c>
      <c r="BA250" s="97">
        <f t="shared" si="111"/>
        <v>0</v>
      </c>
      <c r="BB250" s="98" t="str">
        <f t="shared" si="141"/>
        <v>NÃO MEDIDO</v>
      </c>
    </row>
    <row r="251" spans="1:54" ht="30" customHeight="1">
      <c r="A251" s="78" t="s">
        <v>108</v>
      </c>
      <c r="B251" s="78"/>
      <c r="C251" s="31" t="s">
        <v>1399</v>
      </c>
      <c r="D251" s="32" t="s">
        <v>1400</v>
      </c>
      <c r="E251" s="26" t="s">
        <v>35</v>
      </c>
      <c r="F251" s="33">
        <v>162</v>
      </c>
      <c r="G251" s="27"/>
      <c r="H251" s="33">
        <f t="shared" si="139"/>
        <v>162</v>
      </c>
      <c r="I251" s="68">
        <v>50.89</v>
      </c>
      <c r="J251" s="34">
        <f t="shared" si="138"/>
        <v>8244.18</v>
      </c>
      <c r="K251" s="35"/>
      <c r="L251" s="36"/>
      <c r="M251" s="37"/>
      <c r="N251" s="37">
        <f t="shared" si="113"/>
        <v>0</v>
      </c>
      <c r="O251" s="37">
        <f t="shared" si="114"/>
        <v>0</v>
      </c>
      <c r="P251" s="37"/>
      <c r="Q251" s="37">
        <f t="shared" si="115"/>
        <v>0</v>
      </c>
      <c r="R251" s="37">
        <f t="shared" si="116"/>
        <v>0</v>
      </c>
      <c r="S251" s="37"/>
      <c r="T251" s="37">
        <f t="shared" si="117"/>
        <v>0</v>
      </c>
      <c r="U251" s="37">
        <f t="shared" si="118"/>
        <v>0</v>
      </c>
      <c r="V251" s="37"/>
      <c r="W251" s="37">
        <f t="shared" si="119"/>
        <v>0</v>
      </c>
      <c r="X251" s="37">
        <f t="shared" si="120"/>
        <v>0</v>
      </c>
      <c r="Y251" s="37"/>
      <c r="Z251" s="37">
        <f t="shared" si="121"/>
        <v>0</v>
      </c>
      <c r="AA251" s="37">
        <f t="shared" si="122"/>
        <v>0</v>
      </c>
      <c r="AB251" s="37"/>
      <c r="AC251" s="37">
        <f t="shared" si="123"/>
        <v>0</v>
      </c>
      <c r="AD251" s="37">
        <f t="shared" si="124"/>
        <v>0</v>
      </c>
      <c r="AE251" s="37"/>
      <c r="AF251" s="37">
        <f t="shared" si="125"/>
        <v>0</v>
      </c>
      <c r="AG251" s="37">
        <f t="shared" si="126"/>
        <v>0</v>
      </c>
      <c r="AH251" s="37"/>
      <c r="AI251" s="37">
        <f t="shared" si="127"/>
        <v>0</v>
      </c>
      <c r="AJ251" s="37">
        <f t="shared" si="128"/>
        <v>0</v>
      </c>
      <c r="AK251" s="37"/>
      <c r="AL251" s="37">
        <f t="shared" si="129"/>
        <v>0</v>
      </c>
      <c r="AM251" s="37">
        <f t="shared" si="130"/>
        <v>0</v>
      </c>
      <c r="AN251" s="37"/>
      <c r="AO251" s="37">
        <f t="shared" si="131"/>
        <v>0</v>
      </c>
      <c r="AP251" s="37">
        <f t="shared" si="132"/>
        <v>0</v>
      </c>
      <c r="AQ251" s="37"/>
      <c r="AR251" s="37">
        <f t="shared" si="133"/>
        <v>0</v>
      </c>
      <c r="AS251" s="37">
        <f t="shared" si="134"/>
        <v>0</v>
      </c>
      <c r="AT251" s="38">
        <f t="shared" si="135"/>
        <v>0</v>
      </c>
      <c r="AU251" s="29">
        <f t="shared" ca="1" si="136"/>
        <v>0</v>
      </c>
      <c r="AV251" s="28">
        <f t="shared" ca="1" si="137"/>
        <v>0</v>
      </c>
      <c r="AW251" s="124">
        <f t="shared" si="108"/>
        <v>162</v>
      </c>
      <c r="AX251" s="28">
        <f t="shared" ca="1" si="109"/>
        <v>8244.18</v>
      </c>
      <c r="AY251" s="39">
        <f t="shared" ca="1" si="110"/>
        <v>0</v>
      </c>
      <c r="BA251" s="97">
        <f t="shared" si="111"/>
        <v>0</v>
      </c>
      <c r="BB251" s="98" t="str">
        <f t="shared" si="141"/>
        <v>NÃO MEDIDO</v>
      </c>
    </row>
    <row r="252" spans="1:54" ht="60" customHeight="1">
      <c r="A252" s="78" t="s">
        <v>108</v>
      </c>
      <c r="B252" s="78"/>
      <c r="C252" s="31" t="s">
        <v>1401</v>
      </c>
      <c r="D252" s="32" t="s">
        <v>1402</v>
      </c>
      <c r="E252" s="26" t="s">
        <v>35</v>
      </c>
      <c r="F252" s="33">
        <v>18</v>
      </c>
      <c r="G252" s="27"/>
      <c r="H252" s="33">
        <f t="shared" si="139"/>
        <v>18</v>
      </c>
      <c r="I252" s="68">
        <v>114.43</v>
      </c>
      <c r="J252" s="34">
        <f t="shared" si="138"/>
        <v>2059.7399999999998</v>
      </c>
      <c r="K252" s="35"/>
      <c r="L252" s="36"/>
      <c r="M252" s="37"/>
      <c r="N252" s="37">
        <f t="shared" si="113"/>
        <v>0</v>
      </c>
      <c r="O252" s="37">
        <f t="shared" si="114"/>
        <v>0</v>
      </c>
      <c r="P252" s="37"/>
      <c r="Q252" s="37">
        <f t="shared" si="115"/>
        <v>0</v>
      </c>
      <c r="R252" s="37">
        <f t="shared" si="116"/>
        <v>0</v>
      </c>
      <c r="S252" s="37"/>
      <c r="T252" s="37">
        <f t="shared" si="117"/>
        <v>0</v>
      </c>
      <c r="U252" s="37">
        <f t="shared" si="118"/>
        <v>0</v>
      </c>
      <c r="V252" s="37"/>
      <c r="W252" s="37">
        <f t="shared" si="119"/>
        <v>0</v>
      </c>
      <c r="X252" s="37">
        <f t="shared" si="120"/>
        <v>0</v>
      </c>
      <c r="Y252" s="37"/>
      <c r="Z252" s="37">
        <f t="shared" si="121"/>
        <v>0</v>
      </c>
      <c r="AA252" s="37">
        <f t="shared" si="122"/>
        <v>0</v>
      </c>
      <c r="AB252" s="37"/>
      <c r="AC252" s="37">
        <f t="shared" si="123"/>
        <v>0</v>
      </c>
      <c r="AD252" s="37">
        <f t="shared" si="124"/>
        <v>0</v>
      </c>
      <c r="AE252" s="37"/>
      <c r="AF252" s="37">
        <f t="shared" si="125"/>
        <v>0</v>
      </c>
      <c r="AG252" s="37">
        <f t="shared" si="126"/>
        <v>0</v>
      </c>
      <c r="AH252" s="37"/>
      <c r="AI252" s="37">
        <f t="shared" si="127"/>
        <v>0</v>
      </c>
      <c r="AJ252" s="37">
        <f t="shared" si="128"/>
        <v>0</v>
      </c>
      <c r="AK252" s="37"/>
      <c r="AL252" s="37">
        <f t="shared" si="129"/>
        <v>0</v>
      </c>
      <c r="AM252" s="37">
        <f t="shared" si="130"/>
        <v>0</v>
      </c>
      <c r="AN252" s="37"/>
      <c r="AO252" s="37">
        <f t="shared" si="131"/>
        <v>0</v>
      </c>
      <c r="AP252" s="37">
        <f t="shared" si="132"/>
        <v>0</v>
      </c>
      <c r="AQ252" s="37"/>
      <c r="AR252" s="37">
        <f t="shared" si="133"/>
        <v>0</v>
      </c>
      <c r="AS252" s="37">
        <f t="shared" si="134"/>
        <v>0</v>
      </c>
      <c r="AT252" s="38">
        <f t="shared" si="135"/>
        <v>0</v>
      </c>
      <c r="AU252" s="29">
        <f t="shared" ca="1" si="136"/>
        <v>0</v>
      </c>
      <c r="AV252" s="28">
        <f t="shared" ca="1" si="137"/>
        <v>0</v>
      </c>
      <c r="AW252" s="124">
        <f t="shared" si="108"/>
        <v>18</v>
      </c>
      <c r="AX252" s="28">
        <f t="shared" ca="1" si="109"/>
        <v>2059.7399999999998</v>
      </c>
      <c r="AY252" s="39">
        <f t="shared" ca="1" si="110"/>
        <v>0</v>
      </c>
      <c r="BA252" s="97">
        <f t="shared" si="111"/>
        <v>0</v>
      </c>
      <c r="BB252" s="98" t="str">
        <f t="shared" si="141"/>
        <v>NÃO MEDIDO</v>
      </c>
    </row>
    <row r="253" spans="1:54" ht="60" customHeight="1">
      <c r="A253" s="78" t="s">
        <v>108</v>
      </c>
      <c r="B253" s="78"/>
      <c r="C253" s="31" t="s">
        <v>1403</v>
      </c>
      <c r="D253" s="32" t="s">
        <v>1404</v>
      </c>
      <c r="E253" s="26" t="s">
        <v>35</v>
      </c>
      <c r="F253" s="33">
        <v>19</v>
      </c>
      <c r="G253" s="27"/>
      <c r="H253" s="33">
        <f t="shared" si="139"/>
        <v>19</v>
      </c>
      <c r="I253" s="68">
        <v>73.290000000000006</v>
      </c>
      <c r="J253" s="34">
        <f t="shared" si="138"/>
        <v>1392.51</v>
      </c>
      <c r="K253" s="35"/>
      <c r="L253" s="36"/>
      <c r="M253" s="37"/>
      <c r="N253" s="37">
        <f t="shared" si="113"/>
        <v>0</v>
      </c>
      <c r="O253" s="37">
        <f t="shared" si="114"/>
        <v>0</v>
      </c>
      <c r="P253" s="37"/>
      <c r="Q253" s="37">
        <f t="shared" si="115"/>
        <v>0</v>
      </c>
      <c r="R253" s="37">
        <f t="shared" si="116"/>
        <v>0</v>
      </c>
      <c r="S253" s="37"/>
      <c r="T253" s="37">
        <f t="shared" si="117"/>
        <v>0</v>
      </c>
      <c r="U253" s="37">
        <f t="shared" si="118"/>
        <v>0</v>
      </c>
      <c r="V253" s="37"/>
      <c r="W253" s="37">
        <f t="shared" si="119"/>
        <v>0</v>
      </c>
      <c r="X253" s="37">
        <f t="shared" si="120"/>
        <v>0</v>
      </c>
      <c r="Y253" s="37"/>
      <c r="Z253" s="37">
        <f t="shared" si="121"/>
        <v>0</v>
      </c>
      <c r="AA253" s="37">
        <f t="shared" si="122"/>
        <v>0</v>
      </c>
      <c r="AB253" s="37"/>
      <c r="AC253" s="37">
        <f t="shared" si="123"/>
        <v>0</v>
      </c>
      <c r="AD253" s="37">
        <f t="shared" si="124"/>
        <v>0</v>
      </c>
      <c r="AE253" s="37"/>
      <c r="AF253" s="37">
        <f t="shared" si="125"/>
        <v>0</v>
      </c>
      <c r="AG253" s="37">
        <f t="shared" si="126"/>
        <v>0</v>
      </c>
      <c r="AH253" s="37"/>
      <c r="AI253" s="37">
        <f t="shared" si="127"/>
        <v>0</v>
      </c>
      <c r="AJ253" s="37">
        <f t="shared" si="128"/>
        <v>0</v>
      </c>
      <c r="AK253" s="37"/>
      <c r="AL253" s="37">
        <f t="shared" si="129"/>
        <v>0</v>
      </c>
      <c r="AM253" s="37">
        <f t="shared" si="130"/>
        <v>0</v>
      </c>
      <c r="AN253" s="37"/>
      <c r="AO253" s="37">
        <f t="shared" si="131"/>
        <v>0</v>
      </c>
      <c r="AP253" s="37">
        <f t="shared" si="132"/>
        <v>0</v>
      </c>
      <c r="AQ253" s="37"/>
      <c r="AR253" s="37">
        <f t="shared" si="133"/>
        <v>0</v>
      </c>
      <c r="AS253" s="37">
        <f t="shared" si="134"/>
        <v>0</v>
      </c>
      <c r="AT253" s="38">
        <f t="shared" si="135"/>
        <v>0</v>
      </c>
      <c r="AU253" s="29">
        <f t="shared" ca="1" si="136"/>
        <v>0</v>
      </c>
      <c r="AV253" s="28">
        <f t="shared" ca="1" si="137"/>
        <v>0</v>
      </c>
      <c r="AW253" s="124">
        <f t="shared" si="108"/>
        <v>19</v>
      </c>
      <c r="AX253" s="28">
        <f t="shared" ca="1" si="109"/>
        <v>1392.51</v>
      </c>
      <c r="AY253" s="39">
        <f t="shared" ca="1" si="110"/>
        <v>0</v>
      </c>
      <c r="BA253" s="97">
        <f t="shared" si="111"/>
        <v>0</v>
      </c>
      <c r="BB253" s="98" t="str">
        <f t="shared" si="141"/>
        <v>NÃO MEDIDO</v>
      </c>
    </row>
    <row r="254" spans="1:54" ht="60" customHeight="1">
      <c r="A254" s="78" t="s">
        <v>108</v>
      </c>
      <c r="B254" s="78"/>
      <c r="C254" s="31" t="s">
        <v>1405</v>
      </c>
      <c r="D254" s="32" t="s">
        <v>1406</v>
      </c>
      <c r="E254" s="26" t="s">
        <v>35</v>
      </c>
      <c r="F254" s="33">
        <v>168.5</v>
      </c>
      <c r="G254" s="27"/>
      <c r="H254" s="33">
        <f t="shared" si="139"/>
        <v>168.5</v>
      </c>
      <c r="I254" s="68">
        <v>569.13</v>
      </c>
      <c r="J254" s="34">
        <f t="shared" si="138"/>
        <v>95898.41</v>
      </c>
      <c r="K254" s="35"/>
      <c r="L254" s="36"/>
      <c r="M254" s="37"/>
      <c r="N254" s="37">
        <f t="shared" si="113"/>
        <v>0</v>
      </c>
      <c r="O254" s="37">
        <f t="shared" si="114"/>
        <v>0</v>
      </c>
      <c r="P254" s="37"/>
      <c r="Q254" s="37">
        <f t="shared" si="115"/>
        <v>0</v>
      </c>
      <c r="R254" s="37">
        <f t="shared" si="116"/>
        <v>0</v>
      </c>
      <c r="S254" s="37"/>
      <c r="T254" s="37">
        <f t="shared" si="117"/>
        <v>0</v>
      </c>
      <c r="U254" s="37">
        <f t="shared" si="118"/>
        <v>0</v>
      </c>
      <c r="V254" s="37"/>
      <c r="W254" s="37">
        <f t="shared" si="119"/>
        <v>0</v>
      </c>
      <c r="X254" s="37">
        <f t="shared" si="120"/>
        <v>0</v>
      </c>
      <c r="Y254" s="37"/>
      <c r="Z254" s="37">
        <f t="shared" si="121"/>
        <v>0</v>
      </c>
      <c r="AA254" s="37">
        <f t="shared" si="122"/>
        <v>0</v>
      </c>
      <c r="AB254" s="37"/>
      <c r="AC254" s="37">
        <f t="shared" si="123"/>
        <v>0</v>
      </c>
      <c r="AD254" s="37">
        <f t="shared" si="124"/>
        <v>0</v>
      </c>
      <c r="AE254" s="37"/>
      <c r="AF254" s="37">
        <f t="shared" si="125"/>
        <v>0</v>
      </c>
      <c r="AG254" s="37">
        <f t="shared" si="126"/>
        <v>0</v>
      </c>
      <c r="AH254" s="37"/>
      <c r="AI254" s="37">
        <f t="shared" si="127"/>
        <v>0</v>
      </c>
      <c r="AJ254" s="37">
        <f t="shared" si="128"/>
        <v>0</v>
      </c>
      <c r="AK254" s="37"/>
      <c r="AL254" s="37">
        <f t="shared" si="129"/>
        <v>0</v>
      </c>
      <c r="AM254" s="37">
        <f t="shared" si="130"/>
        <v>0</v>
      </c>
      <c r="AN254" s="37"/>
      <c r="AO254" s="37">
        <f t="shared" si="131"/>
        <v>0</v>
      </c>
      <c r="AP254" s="37">
        <f t="shared" si="132"/>
        <v>0</v>
      </c>
      <c r="AQ254" s="37"/>
      <c r="AR254" s="37">
        <f t="shared" si="133"/>
        <v>0</v>
      </c>
      <c r="AS254" s="37">
        <f t="shared" si="134"/>
        <v>0</v>
      </c>
      <c r="AT254" s="38">
        <f t="shared" si="135"/>
        <v>0</v>
      </c>
      <c r="AU254" s="29">
        <f t="shared" ca="1" si="136"/>
        <v>0</v>
      </c>
      <c r="AV254" s="28">
        <f t="shared" ca="1" si="137"/>
        <v>0</v>
      </c>
      <c r="AW254" s="124">
        <f t="shared" si="108"/>
        <v>168.5</v>
      </c>
      <c r="AX254" s="28">
        <f t="shared" ca="1" si="109"/>
        <v>95898.41</v>
      </c>
      <c r="AY254" s="39">
        <f t="shared" ca="1" si="110"/>
        <v>0</v>
      </c>
      <c r="BA254" s="97">
        <f t="shared" si="111"/>
        <v>0</v>
      </c>
      <c r="BB254" s="98" t="str">
        <f t="shared" si="141"/>
        <v>NÃO MEDIDO</v>
      </c>
    </row>
    <row r="255" spans="1:54" ht="60" customHeight="1">
      <c r="A255" s="78" t="s">
        <v>108</v>
      </c>
      <c r="B255" s="78"/>
      <c r="C255" s="31" t="s">
        <v>1324</v>
      </c>
      <c r="D255" s="32" t="s">
        <v>1325</v>
      </c>
      <c r="E255" s="26" t="s">
        <v>35</v>
      </c>
      <c r="F255" s="33">
        <v>202</v>
      </c>
      <c r="G255" s="27"/>
      <c r="H255" s="33">
        <f t="shared" si="139"/>
        <v>202</v>
      </c>
      <c r="I255" s="68">
        <v>27.49</v>
      </c>
      <c r="J255" s="34">
        <f t="shared" si="138"/>
        <v>5552.98</v>
      </c>
      <c r="K255" s="35"/>
      <c r="L255" s="36"/>
      <c r="M255" s="37"/>
      <c r="N255" s="37">
        <f t="shared" si="113"/>
        <v>0</v>
      </c>
      <c r="O255" s="37">
        <f t="shared" si="114"/>
        <v>0</v>
      </c>
      <c r="P255" s="37"/>
      <c r="Q255" s="37">
        <f t="shared" si="115"/>
        <v>0</v>
      </c>
      <c r="R255" s="37">
        <f t="shared" si="116"/>
        <v>0</v>
      </c>
      <c r="S255" s="37"/>
      <c r="T255" s="37">
        <f t="shared" si="117"/>
        <v>0</v>
      </c>
      <c r="U255" s="37">
        <f t="shared" si="118"/>
        <v>0</v>
      </c>
      <c r="V255" s="37"/>
      <c r="W255" s="37">
        <f t="shared" si="119"/>
        <v>0</v>
      </c>
      <c r="X255" s="37">
        <f t="shared" si="120"/>
        <v>0</v>
      </c>
      <c r="Y255" s="37"/>
      <c r="Z255" s="37">
        <f t="shared" si="121"/>
        <v>0</v>
      </c>
      <c r="AA255" s="37">
        <f t="shared" si="122"/>
        <v>0</v>
      </c>
      <c r="AB255" s="37"/>
      <c r="AC255" s="37">
        <f t="shared" si="123"/>
        <v>0</v>
      </c>
      <c r="AD255" s="37">
        <f t="shared" si="124"/>
        <v>0</v>
      </c>
      <c r="AE255" s="37"/>
      <c r="AF255" s="37">
        <f t="shared" si="125"/>
        <v>0</v>
      </c>
      <c r="AG255" s="37">
        <f t="shared" si="126"/>
        <v>0</v>
      </c>
      <c r="AH255" s="37"/>
      <c r="AI255" s="37">
        <f t="shared" si="127"/>
        <v>0</v>
      </c>
      <c r="AJ255" s="37">
        <f t="shared" si="128"/>
        <v>0</v>
      </c>
      <c r="AK255" s="37"/>
      <c r="AL255" s="37">
        <f t="shared" si="129"/>
        <v>0</v>
      </c>
      <c r="AM255" s="37">
        <f t="shared" si="130"/>
        <v>0</v>
      </c>
      <c r="AN255" s="37"/>
      <c r="AO255" s="37">
        <f t="shared" si="131"/>
        <v>0</v>
      </c>
      <c r="AP255" s="37">
        <f t="shared" si="132"/>
        <v>0</v>
      </c>
      <c r="AQ255" s="37"/>
      <c r="AR255" s="37">
        <f t="shared" si="133"/>
        <v>0</v>
      </c>
      <c r="AS255" s="37">
        <f t="shared" si="134"/>
        <v>0</v>
      </c>
      <c r="AT255" s="38">
        <f t="shared" si="135"/>
        <v>0</v>
      </c>
      <c r="AU255" s="29">
        <f t="shared" ca="1" si="136"/>
        <v>0</v>
      </c>
      <c r="AV255" s="28">
        <f t="shared" ca="1" si="137"/>
        <v>0</v>
      </c>
      <c r="AW255" s="124">
        <f t="shared" si="108"/>
        <v>202</v>
      </c>
      <c r="AX255" s="28">
        <f t="shared" ca="1" si="109"/>
        <v>5552.98</v>
      </c>
      <c r="AY255" s="39">
        <f t="shared" ca="1" si="110"/>
        <v>0</v>
      </c>
      <c r="BA255" s="97">
        <f t="shared" si="111"/>
        <v>0</v>
      </c>
      <c r="BB255" s="98" t="str">
        <f t="shared" si="141"/>
        <v>NÃO MEDIDO</v>
      </c>
    </row>
    <row r="256" spans="1:54" ht="30" customHeight="1">
      <c r="A256" s="78" t="s">
        <v>109</v>
      </c>
      <c r="B256" s="78"/>
      <c r="C256" s="31">
        <v>230400</v>
      </c>
      <c r="D256" s="32" t="s">
        <v>66</v>
      </c>
      <c r="E256" s="26"/>
      <c r="F256" s="33"/>
      <c r="G256" s="27"/>
      <c r="H256" s="33">
        <f t="shared" si="139"/>
        <v>0</v>
      </c>
      <c r="I256" s="68"/>
      <c r="J256" s="34">
        <f t="shared" si="138"/>
        <v>0</v>
      </c>
      <c r="K256" s="35"/>
      <c r="L256" s="36"/>
      <c r="M256" s="37"/>
      <c r="N256" s="37">
        <f t="shared" si="113"/>
        <v>0</v>
      </c>
      <c r="O256" s="37">
        <f t="shared" si="114"/>
        <v>0</v>
      </c>
      <c r="P256" s="37"/>
      <c r="Q256" s="37">
        <f t="shared" si="115"/>
        <v>0</v>
      </c>
      <c r="R256" s="37">
        <f t="shared" si="116"/>
        <v>0</v>
      </c>
      <c r="S256" s="37"/>
      <c r="T256" s="37">
        <f t="shared" si="117"/>
        <v>0</v>
      </c>
      <c r="U256" s="37">
        <f t="shared" si="118"/>
        <v>0</v>
      </c>
      <c r="V256" s="37"/>
      <c r="W256" s="37">
        <f t="shared" si="119"/>
        <v>0</v>
      </c>
      <c r="X256" s="37">
        <f t="shared" si="120"/>
        <v>0</v>
      </c>
      <c r="Y256" s="37"/>
      <c r="Z256" s="37">
        <f t="shared" si="121"/>
        <v>0</v>
      </c>
      <c r="AA256" s="37">
        <f t="shared" si="122"/>
        <v>0</v>
      </c>
      <c r="AB256" s="37"/>
      <c r="AC256" s="37">
        <f t="shared" si="123"/>
        <v>0</v>
      </c>
      <c r="AD256" s="37">
        <f t="shared" si="124"/>
        <v>0</v>
      </c>
      <c r="AE256" s="37"/>
      <c r="AF256" s="37">
        <f t="shared" si="125"/>
        <v>0</v>
      </c>
      <c r="AG256" s="37">
        <f t="shared" si="126"/>
        <v>0</v>
      </c>
      <c r="AH256" s="37"/>
      <c r="AI256" s="37">
        <f t="shared" si="127"/>
        <v>0</v>
      </c>
      <c r="AJ256" s="37">
        <f t="shared" si="128"/>
        <v>0</v>
      </c>
      <c r="AK256" s="37"/>
      <c r="AL256" s="37">
        <f t="shared" si="129"/>
        <v>0</v>
      </c>
      <c r="AM256" s="37">
        <f t="shared" si="130"/>
        <v>0</v>
      </c>
      <c r="AN256" s="37"/>
      <c r="AO256" s="37">
        <f t="shared" si="131"/>
        <v>0</v>
      </c>
      <c r="AP256" s="37">
        <f t="shared" si="132"/>
        <v>0</v>
      </c>
      <c r="AQ256" s="37"/>
      <c r="AR256" s="37">
        <f t="shared" si="133"/>
        <v>0</v>
      </c>
      <c r="AS256" s="37">
        <f t="shared" si="134"/>
        <v>0</v>
      </c>
      <c r="AT256" s="38">
        <f t="shared" si="135"/>
        <v>0</v>
      </c>
      <c r="AU256" s="29">
        <f t="shared" ca="1" si="136"/>
        <v>0</v>
      </c>
      <c r="AV256" s="28">
        <f t="shared" ca="1" si="137"/>
        <v>0</v>
      </c>
      <c r="AW256" s="124">
        <f t="shared" si="108"/>
        <v>0</v>
      </c>
      <c r="AX256" s="28">
        <f t="shared" ca="1" si="109"/>
        <v>0</v>
      </c>
      <c r="AY256" s="39">
        <f t="shared" ca="1" si="110"/>
        <v>0</v>
      </c>
      <c r="BA256" s="97">
        <f t="shared" si="111"/>
        <v>0</v>
      </c>
      <c r="BB256" s="96" t="str">
        <f>IF(COUNTIF(BB257:BB257,"MEDIDO")&lt;&gt;0,"MEDIDO","NÃO MEDIDO")</f>
        <v>NÃO MEDIDO</v>
      </c>
    </row>
    <row r="257" spans="1:69" ht="30" customHeight="1">
      <c r="A257" s="78" t="s">
        <v>108</v>
      </c>
      <c r="B257" s="78"/>
      <c r="C257" s="31" t="s">
        <v>67</v>
      </c>
      <c r="D257" s="32" t="s">
        <v>1407</v>
      </c>
      <c r="E257" s="26" t="s">
        <v>40</v>
      </c>
      <c r="F257" s="33">
        <v>1</v>
      </c>
      <c r="G257" s="27"/>
      <c r="H257" s="33">
        <f t="shared" si="139"/>
        <v>1</v>
      </c>
      <c r="I257" s="68">
        <v>5239.4799999999996</v>
      </c>
      <c r="J257" s="34">
        <f t="shared" si="138"/>
        <v>5239.4799999999996</v>
      </c>
      <c r="K257" s="35"/>
      <c r="L257" s="36"/>
      <c r="M257" s="37"/>
      <c r="N257" s="37">
        <f t="shared" si="113"/>
        <v>0</v>
      </c>
      <c r="O257" s="37">
        <f t="shared" si="114"/>
        <v>0</v>
      </c>
      <c r="P257" s="37"/>
      <c r="Q257" s="37">
        <f t="shared" si="115"/>
        <v>0</v>
      </c>
      <c r="R257" s="37">
        <f t="shared" si="116"/>
        <v>0</v>
      </c>
      <c r="S257" s="37"/>
      <c r="T257" s="37">
        <f t="shared" si="117"/>
        <v>0</v>
      </c>
      <c r="U257" s="37">
        <f t="shared" si="118"/>
        <v>0</v>
      </c>
      <c r="V257" s="37"/>
      <c r="W257" s="37">
        <f t="shared" si="119"/>
        <v>0</v>
      </c>
      <c r="X257" s="37">
        <f t="shared" si="120"/>
        <v>0</v>
      </c>
      <c r="Y257" s="37"/>
      <c r="Z257" s="37">
        <f t="shared" si="121"/>
        <v>0</v>
      </c>
      <c r="AA257" s="37">
        <f t="shared" si="122"/>
        <v>0</v>
      </c>
      <c r="AB257" s="37"/>
      <c r="AC257" s="37">
        <f t="shared" si="123"/>
        <v>0</v>
      </c>
      <c r="AD257" s="37">
        <f t="shared" si="124"/>
        <v>0</v>
      </c>
      <c r="AE257" s="37"/>
      <c r="AF257" s="37">
        <f t="shared" si="125"/>
        <v>0</v>
      </c>
      <c r="AG257" s="37">
        <f t="shared" si="126"/>
        <v>0</v>
      </c>
      <c r="AH257" s="37"/>
      <c r="AI257" s="37">
        <f t="shared" si="127"/>
        <v>0</v>
      </c>
      <c r="AJ257" s="37">
        <f t="shared" si="128"/>
        <v>0</v>
      </c>
      <c r="AK257" s="37"/>
      <c r="AL257" s="37">
        <f t="shared" si="129"/>
        <v>0</v>
      </c>
      <c r="AM257" s="37">
        <f t="shared" si="130"/>
        <v>0</v>
      </c>
      <c r="AN257" s="37"/>
      <c r="AO257" s="37">
        <f t="shared" si="131"/>
        <v>0</v>
      </c>
      <c r="AP257" s="37">
        <f t="shared" si="132"/>
        <v>0</v>
      </c>
      <c r="AQ257" s="37"/>
      <c r="AR257" s="37">
        <f t="shared" si="133"/>
        <v>0</v>
      </c>
      <c r="AS257" s="37">
        <f t="shared" si="134"/>
        <v>0</v>
      </c>
      <c r="AT257" s="38">
        <f t="shared" si="135"/>
        <v>0</v>
      </c>
      <c r="AU257" s="29">
        <f t="shared" ca="1" si="136"/>
        <v>0</v>
      </c>
      <c r="AV257" s="28">
        <f t="shared" ca="1" si="137"/>
        <v>0</v>
      </c>
      <c r="AW257" s="124">
        <f t="shared" si="108"/>
        <v>1</v>
      </c>
      <c r="AX257" s="28">
        <f t="shared" ca="1" si="109"/>
        <v>5239.4799999999996</v>
      </c>
      <c r="AY257" s="39">
        <f t="shared" ca="1" si="110"/>
        <v>0</v>
      </c>
      <c r="BA257" s="97">
        <f t="shared" si="111"/>
        <v>0</v>
      </c>
      <c r="BB257" s="98" t="str">
        <f>IF(BA257&lt;&gt;0,"MEDIDO","NÃO MEDIDO")</f>
        <v>NÃO MEDIDO</v>
      </c>
    </row>
    <row r="258" spans="1:69" ht="30" customHeight="1">
      <c r="A258" s="78" t="s">
        <v>109</v>
      </c>
      <c r="B258" s="78"/>
      <c r="C258" s="31">
        <v>24</v>
      </c>
      <c r="D258" s="32" t="s">
        <v>105</v>
      </c>
      <c r="E258" s="26"/>
      <c r="F258" s="33"/>
      <c r="G258" s="27"/>
      <c r="H258" s="33">
        <f t="shared" si="139"/>
        <v>0</v>
      </c>
      <c r="I258" s="68"/>
      <c r="J258" s="34">
        <f t="shared" si="138"/>
        <v>0</v>
      </c>
      <c r="K258" s="35"/>
      <c r="L258" s="36"/>
      <c r="M258" s="37"/>
      <c r="N258" s="37">
        <f t="shared" si="113"/>
        <v>0</v>
      </c>
      <c r="O258" s="37">
        <f t="shared" si="114"/>
        <v>0</v>
      </c>
      <c r="P258" s="37"/>
      <c r="Q258" s="37">
        <f t="shared" si="115"/>
        <v>0</v>
      </c>
      <c r="R258" s="37">
        <f t="shared" si="116"/>
        <v>0</v>
      </c>
      <c r="S258" s="37"/>
      <c r="T258" s="37">
        <f t="shared" si="117"/>
        <v>0</v>
      </c>
      <c r="U258" s="37">
        <f t="shared" si="118"/>
        <v>0</v>
      </c>
      <c r="V258" s="37"/>
      <c r="W258" s="37">
        <f t="shared" si="119"/>
        <v>0</v>
      </c>
      <c r="X258" s="37">
        <f t="shared" si="120"/>
        <v>0</v>
      </c>
      <c r="Y258" s="37"/>
      <c r="Z258" s="37">
        <f t="shared" si="121"/>
        <v>0</v>
      </c>
      <c r="AA258" s="37">
        <f t="shared" si="122"/>
        <v>0</v>
      </c>
      <c r="AB258" s="37"/>
      <c r="AC258" s="37">
        <f t="shared" si="123"/>
        <v>0</v>
      </c>
      <c r="AD258" s="37">
        <f t="shared" si="124"/>
        <v>0</v>
      </c>
      <c r="AE258" s="37"/>
      <c r="AF258" s="37">
        <f t="shared" si="125"/>
        <v>0</v>
      </c>
      <c r="AG258" s="37">
        <f t="shared" si="126"/>
        <v>0</v>
      </c>
      <c r="AH258" s="37"/>
      <c r="AI258" s="37">
        <f t="shared" si="127"/>
        <v>0</v>
      </c>
      <c r="AJ258" s="37">
        <f t="shared" si="128"/>
        <v>0</v>
      </c>
      <c r="AK258" s="37"/>
      <c r="AL258" s="37">
        <f t="shared" si="129"/>
        <v>0</v>
      </c>
      <c r="AM258" s="37">
        <f t="shared" si="130"/>
        <v>0</v>
      </c>
      <c r="AN258" s="37"/>
      <c r="AO258" s="37">
        <f t="shared" si="131"/>
        <v>0</v>
      </c>
      <c r="AP258" s="37">
        <f t="shared" si="132"/>
        <v>0</v>
      </c>
      <c r="AQ258" s="37"/>
      <c r="AR258" s="37">
        <f t="shared" si="133"/>
        <v>0</v>
      </c>
      <c r="AS258" s="37">
        <f t="shared" si="134"/>
        <v>0</v>
      </c>
      <c r="AT258" s="38">
        <f t="shared" si="135"/>
        <v>0</v>
      </c>
      <c r="AU258" s="29">
        <f t="shared" ca="1" si="136"/>
        <v>0</v>
      </c>
      <c r="AV258" s="28">
        <f t="shared" ca="1" si="137"/>
        <v>0</v>
      </c>
      <c r="AW258" s="124">
        <f t="shared" si="108"/>
        <v>0</v>
      </c>
      <c r="AX258" s="28">
        <f t="shared" ca="1" si="109"/>
        <v>0</v>
      </c>
      <c r="AY258" s="39">
        <f t="shared" ca="1" si="110"/>
        <v>0</v>
      </c>
      <c r="BA258" s="97">
        <f t="shared" si="111"/>
        <v>0</v>
      </c>
      <c r="BB258" s="96" t="str">
        <f>IF(COUNTIF(BB259:BB260,"MEDIDO")&lt;&gt;0,"MEDIDO","NÃO MEDIDO")</f>
        <v>NÃO MEDIDO</v>
      </c>
    </row>
    <row r="259" spans="1:69" ht="30" customHeight="1">
      <c r="A259" s="78" t="s">
        <v>109</v>
      </c>
      <c r="B259" s="78"/>
      <c r="C259" s="31">
        <v>240200</v>
      </c>
      <c r="D259" s="32" t="s">
        <v>107</v>
      </c>
      <c r="E259" s="26"/>
      <c r="F259" s="33"/>
      <c r="G259" s="27"/>
      <c r="H259" s="33">
        <f t="shared" si="139"/>
        <v>0</v>
      </c>
      <c r="I259" s="68"/>
      <c r="J259" s="34">
        <f t="shared" si="138"/>
        <v>0</v>
      </c>
      <c r="K259" s="35"/>
      <c r="L259" s="36"/>
      <c r="M259" s="37"/>
      <c r="N259" s="37">
        <f t="shared" si="113"/>
        <v>0</v>
      </c>
      <c r="O259" s="37">
        <f t="shared" si="114"/>
        <v>0</v>
      </c>
      <c r="P259" s="37"/>
      <c r="Q259" s="37">
        <f t="shared" si="115"/>
        <v>0</v>
      </c>
      <c r="R259" s="37">
        <f t="shared" si="116"/>
        <v>0</v>
      </c>
      <c r="S259" s="37"/>
      <c r="T259" s="37">
        <f t="shared" si="117"/>
        <v>0</v>
      </c>
      <c r="U259" s="37">
        <f t="shared" si="118"/>
        <v>0</v>
      </c>
      <c r="V259" s="37"/>
      <c r="W259" s="37">
        <f t="shared" si="119"/>
        <v>0</v>
      </c>
      <c r="X259" s="37">
        <f t="shared" si="120"/>
        <v>0</v>
      </c>
      <c r="Y259" s="37"/>
      <c r="Z259" s="37">
        <f t="shared" si="121"/>
        <v>0</v>
      </c>
      <c r="AA259" s="37">
        <f t="shared" si="122"/>
        <v>0</v>
      </c>
      <c r="AB259" s="37"/>
      <c r="AC259" s="37">
        <f t="shared" si="123"/>
        <v>0</v>
      </c>
      <c r="AD259" s="37">
        <f t="shared" si="124"/>
        <v>0</v>
      </c>
      <c r="AE259" s="37"/>
      <c r="AF259" s="37">
        <f t="shared" si="125"/>
        <v>0</v>
      </c>
      <c r="AG259" s="37">
        <f t="shared" si="126"/>
        <v>0</v>
      </c>
      <c r="AH259" s="37"/>
      <c r="AI259" s="37">
        <f t="shared" si="127"/>
        <v>0</v>
      </c>
      <c r="AJ259" s="37">
        <f t="shared" si="128"/>
        <v>0</v>
      </c>
      <c r="AK259" s="37"/>
      <c r="AL259" s="37">
        <f t="shared" si="129"/>
        <v>0</v>
      </c>
      <c r="AM259" s="37">
        <f t="shared" si="130"/>
        <v>0</v>
      </c>
      <c r="AN259" s="37"/>
      <c r="AO259" s="37">
        <f t="shared" si="131"/>
        <v>0</v>
      </c>
      <c r="AP259" s="37">
        <f t="shared" si="132"/>
        <v>0</v>
      </c>
      <c r="AQ259" s="37"/>
      <c r="AR259" s="37">
        <f t="shared" si="133"/>
        <v>0</v>
      </c>
      <c r="AS259" s="37">
        <f t="shared" si="134"/>
        <v>0</v>
      </c>
      <c r="AT259" s="38">
        <f t="shared" si="135"/>
        <v>0</v>
      </c>
      <c r="AU259" s="29">
        <f t="shared" ca="1" si="136"/>
        <v>0</v>
      </c>
      <c r="AV259" s="28">
        <f t="shared" ca="1" si="137"/>
        <v>0</v>
      </c>
      <c r="AW259" s="124">
        <f t="shared" si="108"/>
        <v>0</v>
      </c>
      <c r="AX259" s="28">
        <f t="shared" ca="1" si="109"/>
        <v>0</v>
      </c>
      <c r="AY259" s="39">
        <f t="shared" ca="1" si="110"/>
        <v>0</v>
      </c>
      <c r="BA259" s="97">
        <f t="shared" si="111"/>
        <v>0</v>
      </c>
      <c r="BB259" s="96" t="str">
        <f>IF(COUNTIF(BB260:BB260,"MEDIDO")&lt;&gt;0,"MEDIDO","NÃO MEDIDO")</f>
        <v>NÃO MEDIDO</v>
      </c>
    </row>
    <row r="260" spans="1:69" ht="30" customHeight="1" thickBot="1">
      <c r="A260" s="78" t="s">
        <v>108</v>
      </c>
      <c r="B260" s="78"/>
      <c r="C260" s="31" t="s">
        <v>1408</v>
      </c>
      <c r="D260" s="32" t="s">
        <v>1409</v>
      </c>
      <c r="E260" s="26" t="s">
        <v>35</v>
      </c>
      <c r="F260" s="33">
        <v>1843.1</v>
      </c>
      <c r="G260" s="27"/>
      <c r="H260" s="33">
        <f t="shared" si="139"/>
        <v>1843.1</v>
      </c>
      <c r="I260" s="68">
        <v>7.77</v>
      </c>
      <c r="J260" s="34">
        <f t="shared" si="138"/>
        <v>14320.89</v>
      </c>
      <c r="K260" s="35"/>
      <c r="L260" s="36"/>
      <c r="M260" s="37"/>
      <c r="N260" s="37">
        <f>ROUND($M260*$I260,2)</f>
        <v>0</v>
      </c>
      <c r="O260" s="37">
        <f>ROUND(M260*K260,2)</f>
        <v>0</v>
      </c>
      <c r="P260" s="37"/>
      <c r="Q260" s="37">
        <f>ROUND($P260*$I260,2)</f>
        <v>0</v>
      </c>
      <c r="R260" s="37">
        <f>ROUND(P260*$K260,2)</f>
        <v>0</v>
      </c>
      <c r="S260" s="37"/>
      <c r="T260" s="37">
        <f>ROUND($S260*$I260,2)</f>
        <v>0</v>
      </c>
      <c r="U260" s="37">
        <f>ROUND(S260*$K260,2)</f>
        <v>0</v>
      </c>
      <c r="V260" s="37"/>
      <c r="W260" s="37">
        <f>ROUND($V260*$I260,2)</f>
        <v>0</v>
      </c>
      <c r="X260" s="37">
        <f>ROUND(V260*$K260,2)</f>
        <v>0</v>
      </c>
      <c r="Y260" s="37"/>
      <c r="Z260" s="37">
        <f>ROUND($Y260*$I260,2)</f>
        <v>0</v>
      </c>
      <c r="AA260" s="37">
        <f>ROUND(Y260*$K260,2)</f>
        <v>0</v>
      </c>
      <c r="AB260" s="37"/>
      <c r="AC260" s="37">
        <f>ROUND($AB260*$I260,2)</f>
        <v>0</v>
      </c>
      <c r="AD260" s="37">
        <f>ROUND(AB260*$K260,2)</f>
        <v>0</v>
      </c>
      <c r="AE260" s="37"/>
      <c r="AF260" s="37">
        <f>ROUND($AE260*$I260,2)</f>
        <v>0</v>
      </c>
      <c r="AG260" s="37">
        <f>ROUND(AE260*$K260,2)</f>
        <v>0</v>
      </c>
      <c r="AH260" s="37"/>
      <c r="AI260" s="37">
        <f>ROUND($AH260*$I260,2)</f>
        <v>0</v>
      </c>
      <c r="AJ260" s="37">
        <f>ROUND($AH260*$K260,2)</f>
        <v>0</v>
      </c>
      <c r="AK260" s="37"/>
      <c r="AL260" s="37">
        <f>ROUND($AK260*$I260,2)</f>
        <v>0</v>
      </c>
      <c r="AM260" s="37">
        <f>ROUND($AK260*$K260,2)</f>
        <v>0</v>
      </c>
      <c r="AN260" s="37"/>
      <c r="AO260" s="37">
        <f>ROUND($AN260*$I260,2)</f>
        <v>0</v>
      </c>
      <c r="AP260" s="37">
        <f>ROUND($AN260*$K260,2)</f>
        <v>0</v>
      </c>
      <c r="AQ260" s="37"/>
      <c r="AR260" s="37">
        <f>ROUND($AQ260*$I260,2)</f>
        <v>0</v>
      </c>
      <c r="AS260" s="37">
        <f>ROUND($AQ260*$K260,2)</f>
        <v>0</v>
      </c>
      <c r="AT260" s="38">
        <f>SUMIF($M$9:$AS$9,"QUANTIDADE",M260:AS260)</f>
        <v>0</v>
      </c>
      <c r="AU260" s="29">
        <f ca="1">SUMIF($N$10:$AS$11,"COM DESCONTO",N260:AS260)</f>
        <v>0</v>
      </c>
      <c r="AV260" s="28">
        <f ca="1">SUMIF($M$10:$AS$11,"SEM DESCONTO",M260:AS260)</f>
        <v>0</v>
      </c>
      <c r="AW260" s="124">
        <f>H260-AT260</f>
        <v>1843.1</v>
      </c>
      <c r="AX260" s="28">
        <f ca="1">J260-AU260</f>
        <v>14320.89</v>
      </c>
      <c r="AY260" s="39">
        <f ca="1">L260-AV260</f>
        <v>0</v>
      </c>
      <c r="BA260" s="97" t="e">
        <f>INDEX($M$10:$AS$260,ROW()-8,MATCH($BA$10,$M$10:$AS$10,0))</f>
        <v>#REF!</v>
      </c>
      <c r="BB260" s="98" t="e">
        <f>IF(BA260&lt;&gt;0,"MEDIDO","NÃO MEDIDO")</f>
        <v>#REF!</v>
      </c>
    </row>
    <row r="261" spans="1:69" ht="21.75" customHeight="1" thickBot="1">
      <c r="C261" s="157" t="s">
        <v>171</v>
      </c>
      <c r="D261" s="158"/>
      <c r="E261" s="158"/>
      <c r="F261" s="159"/>
      <c r="G261" s="50"/>
      <c r="H261" s="168"/>
      <c r="I261" s="170" t="s">
        <v>68</v>
      </c>
      <c r="J261" s="147">
        <f>SUM($J14:$J260)</f>
        <v>2516354.36</v>
      </c>
      <c r="K261" s="172" t="s">
        <v>68</v>
      </c>
      <c r="L261" s="147">
        <f>SUM(L14:L260)</f>
        <v>0</v>
      </c>
      <c r="M261" s="149" t="s">
        <v>69</v>
      </c>
      <c r="N261" s="147">
        <f>SUM($N14:$N260)</f>
        <v>0</v>
      </c>
      <c r="O261" s="147">
        <f>SUM($O14:$O260)</f>
        <v>0</v>
      </c>
      <c r="P261" s="149" t="s">
        <v>69</v>
      </c>
      <c r="Q261" s="147">
        <f>SUM($Q14:$Q260)</f>
        <v>0</v>
      </c>
      <c r="R261" s="147">
        <f>SUM($R14:$R260)</f>
        <v>0</v>
      </c>
      <c r="S261" s="149" t="s">
        <v>69</v>
      </c>
      <c r="T261" s="147">
        <f>SUM($T14:$T260)</f>
        <v>0</v>
      </c>
      <c r="U261" s="147">
        <f>SUM($U14:$U260)</f>
        <v>0</v>
      </c>
      <c r="V261" s="149" t="s">
        <v>69</v>
      </c>
      <c r="W261" s="147">
        <f>SUM($W14:$W260)</f>
        <v>0</v>
      </c>
      <c r="X261" s="147">
        <f>SUM($X14:$X260)</f>
        <v>0</v>
      </c>
      <c r="Y261" s="149" t="s">
        <v>69</v>
      </c>
      <c r="Z261" s="147">
        <f>SUM($Z14:$Z260)</f>
        <v>0</v>
      </c>
      <c r="AA261" s="147">
        <f>SUM($AA14:$AA24)</f>
        <v>0</v>
      </c>
      <c r="AB261" s="149" t="s">
        <v>69</v>
      </c>
      <c r="AC261" s="147">
        <f>SUM($AC14:$AC260)</f>
        <v>0</v>
      </c>
      <c r="AD261" s="147">
        <f>SUM($AD14:$AD260)</f>
        <v>0</v>
      </c>
      <c r="AE261" s="149" t="s">
        <v>69</v>
      </c>
      <c r="AF261" s="147">
        <f>SUM($AF14:$AF260)</f>
        <v>0</v>
      </c>
      <c r="AG261" s="147">
        <f>SUM($AG14:$AG260)</f>
        <v>0</v>
      </c>
      <c r="AH261" s="149" t="s">
        <v>69</v>
      </c>
      <c r="AI261" s="147">
        <f>SUM($AI14:$AI260)</f>
        <v>0</v>
      </c>
      <c r="AJ261" s="147">
        <f>SUM($AJ14:$AJ260)</f>
        <v>0</v>
      </c>
      <c r="AK261" s="149" t="s">
        <v>69</v>
      </c>
      <c r="AL261" s="147">
        <f>SUM($AL14:$AL260)</f>
        <v>0</v>
      </c>
      <c r="AM261" s="147">
        <f>SUM($AM14:$AM260)</f>
        <v>0</v>
      </c>
      <c r="AN261" s="149" t="s">
        <v>69</v>
      </c>
      <c r="AO261" s="147">
        <f>SUM($AO14:$AO260)</f>
        <v>0</v>
      </c>
      <c r="AP261" s="147">
        <f>SUM($AP14:$AP260)</f>
        <v>0</v>
      </c>
      <c r="AQ261" s="149" t="s">
        <v>69</v>
      </c>
      <c r="AR261" s="147">
        <f>SUM($AR14:$AR260)</f>
        <v>0</v>
      </c>
      <c r="AS261" s="147">
        <f>SUM($AS14:$AS260)</f>
        <v>0</v>
      </c>
      <c r="AT261" s="174" t="s">
        <v>70</v>
      </c>
      <c r="AU261" s="147">
        <f ca="1">SUM(AU14:AU260)</f>
        <v>0</v>
      </c>
      <c r="AV261" s="147">
        <f ca="1">SUM(AV14:AV260)</f>
        <v>0</v>
      </c>
      <c r="AW261" s="166" t="s">
        <v>71</v>
      </c>
      <c r="AX261" s="147">
        <f ca="1">SUM(AX14:AX260)</f>
        <v>2516354.36</v>
      </c>
      <c r="AY261" s="147">
        <f ca="1">SUM(AY14:AY260)</f>
        <v>0</v>
      </c>
      <c r="BA261" s="97"/>
      <c r="BB261" s="96" t="s">
        <v>72</v>
      </c>
    </row>
    <row r="262" spans="1:69" ht="30" customHeight="1" thickBot="1">
      <c r="C262" s="157" t="s">
        <v>172</v>
      </c>
      <c r="D262" s="158"/>
      <c r="E262" s="158"/>
      <c r="F262" s="159"/>
      <c r="G262" s="51"/>
      <c r="H262" s="169"/>
      <c r="I262" s="171"/>
      <c r="J262" s="148"/>
      <c r="K262" s="173"/>
      <c r="L262" s="148"/>
      <c r="M262" s="149"/>
      <c r="N262" s="148"/>
      <c r="O262" s="148"/>
      <c r="P262" s="149"/>
      <c r="Q262" s="148"/>
      <c r="R262" s="148"/>
      <c r="S262" s="149"/>
      <c r="T262" s="148"/>
      <c r="U262" s="148"/>
      <c r="V262" s="149"/>
      <c r="W262" s="148"/>
      <c r="X262" s="148"/>
      <c r="Y262" s="149"/>
      <c r="Z262" s="148"/>
      <c r="AA262" s="148"/>
      <c r="AB262" s="149"/>
      <c r="AC262" s="148"/>
      <c r="AD262" s="148"/>
      <c r="AE262" s="149"/>
      <c r="AF262" s="148"/>
      <c r="AG262" s="148"/>
      <c r="AH262" s="149"/>
      <c r="AI262" s="148"/>
      <c r="AJ262" s="148"/>
      <c r="AK262" s="149"/>
      <c r="AL262" s="148"/>
      <c r="AM262" s="148"/>
      <c r="AN262" s="149"/>
      <c r="AO262" s="148"/>
      <c r="AP262" s="148"/>
      <c r="AQ262" s="149"/>
      <c r="AR262" s="148"/>
      <c r="AS262" s="148"/>
      <c r="AT262" s="175"/>
      <c r="AU262" s="148"/>
      <c r="AV262" s="148"/>
      <c r="AW262" s="167"/>
      <c r="AX262" s="148"/>
      <c r="AY262" s="148"/>
      <c r="BA262" s="97"/>
      <c r="BB262" s="96" t="s">
        <v>72</v>
      </c>
    </row>
    <row r="263" spans="1:69" ht="36.75" thickBot="1">
      <c r="C263" s="216" t="s">
        <v>1428</v>
      </c>
      <c r="D263" s="217"/>
      <c r="E263" s="217"/>
      <c r="F263" s="217"/>
      <c r="G263" s="217"/>
      <c r="H263" s="218"/>
      <c r="I263" s="52" t="s">
        <v>73</v>
      </c>
      <c r="J263" s="53">
        <f>J261*(1-$AX$6)</f>
        <v>1773722.24</v>
      </c>
      <c r="K263" s="153" t="s">
        <v>74</v>
      </c>
      <c r="L263" s="154"/>
      <c r="M263" s="54" t="s">
        <v>75</v>
      </c>
      <c r="N263" s="53">
        <f>SUM(N261)*(1-$AX$6)</f>
        <v>0</v>
      </c>
      <c r="O263" s="56" t="s">
        <v>74</v>
      </c>
      <c r="P263" s="54" t="s">
        <v>75</v>
      </c>
      <c r="Q263" s="55">
        <f>SUM(Q261)*(1-$AX$6)</f>
        <v>0</v>
      </c>
      <c r="R263" s="56" t="s">
        <v>74</v>
      </c>
      <c r="S263" s="54" t="s">
        <v>75</v>
      </c>
      <c r="T263" s="55">
        <f>SUM(T261)*(1-$AX$6)</f>
        <v>0</v>
      </c>
      <c r="U263" s="56" t="s">
        <v>74</v>
      </c>
      <c r="V263" s="54" t="s">
        <v>75</v>
      </c>
      <c r="W263" s="55">
        <f>SUM(W261)*(1-$AX$6)</f>
        <v>0</v>
      </c>
      <c r="X263" s="56" t="s">
        <v>74</v>
      </c>
      <c r="Y263" s="54" t="s">
        <v>75</v>
      </c>
      <c r="Z263" s="55">
        <f>SUM(Z261)*(1-$AX$6)</f>
        <v>0</v>
      </c>
      <c r="AA263" s="56" t="s">
        <v>74</v>
      </c>
      <c r="AB263" s="54" t="s">
        <v>75</v>
      </c>
      <c r="AC263" s="53">
        <f>SUM(AC261)*(1-$AX$6)</f>
        <v>0</v>
      </c>
      <c r="AD263" s="56" t="s">
        <v>74</v>
      </c>
      <c r="AE263" s="54" t="s">
        <v>75</v>
      </c>
      <c r="AF263" s="53">
        <f>SUM(AF261)*(1-$AX$6)</f>
        <v>0</v>
      </c>
      <c r="AG263" s="56" t="s">
        <v>74</v>
      </c>
      <c r="AH263" s="54" t="s">
        <v>75</v>
      </c>
      <c r="AI263" s="55">
        <f>SUM(AI261)*(1-$AX$6)</f>
        <v>0</v>
      </c>
      <c r="AJ263" s="56" t="s">
        <v>74</v>
      </c>
      <c r="AK263" s="54" t="s">
        <v>75</v>
      </c>
      <c r="AL263" s="55">
        <f>SUM(AL261)*(1-$AX$6)</f>
        <v>0</v>
      </c>
      <c r="AM263" s="56" t="s">
        <v>74</v>
      </c>
      <c r="AN263" s="54" t="s">
        <v>75</v>
      </c>
      <c r="AO263" s="55">
        <f>SUM(AO261)*(1-$AX$6)</f>
        <v>0</v>
      </c>
      <c r="AP263" s="56" t="s">
        <v>74</v>
      </c>
      <c r="AQ263" s="54" t="s">
        <v>75</v>
      </c>
      <c r="AR263" s="55">
        <f>SUM(AR261)*(1-$AX$6)</f>
        <v>0</v>
      </c>
      <c r="AS263" s="56" t="s">
        <v>74</v>
      </c>
      <c r="AT263" s="70" t="s">
        <v>76</v>
      </c>
      <c r="AU263" s="53">
        <f>N263+Q263+T263+W263+Z263+AC263+AF263+AI263</f>
        <v>0</v>
      </c>
      <c r="AV263" s="56" t="s">
        <v>74</v>
      </c>
      <c r="AW263" s="57" t="s">
        <v>77</v>
      </c>
      <c r="AX263" s="53">
        <f ca="1">AX261*(1-$AX$6)</f>
        <v>1773722.24</v>
      </c>
      <c r="AY263" s="56" t="s">
        <v>74</v>
      </c>
      <c r="BA263" s="97"/>
      <c r="BB263" s="96" t="s">
        <v>72</v>
      </c>
    </row>
    <row r="264" spans="1:69" ht="24.75" customHeight="1" thickBot="1">
      <c r="C264" s="219"/>
      <c r="D264" s="220"/>
      <c r="E264" s="220"/>
      <c r="F264" s="220"/>
      <c r="G264" s="220"/>
      <c r="H264" s="221"/>
      <c r="I264" s="222" t="s">
        <v>158</v>
      </c>
      <c r="J264" s="223"/>
      <c r="K264" s="177">
        <f>J263+L261</f>
        <v>1773722.24</v>
      </c>
      <c r="L264" s="178"/>
      <c r="M264" s="64" t="s">
        <v>160</v>
      </c>
      <c r="N264" s="176">
        <f>N263+O261</f>
        <v>0</v>
      </c>
      <c r="O264" s="176"/>
      <c r="P264" s="64" t="s">
        <v>160</v>
      </c>
      <c r="Q264" s="176">
        <f>Q263+R261</f>
        <v>0</v>
      </c>
      <c r="R264" s="176"/>
      <c r="S264" s="64" t="s">
        <v>160</v>
      </c>
      <c r="T264" s="176">
        <f>T263+U261</f>
        <v>0</v>
      </c>
      <c r="U264" s="176"/>
      <c r="V264" s="64" t="s">
        <v>160</v>
      </c>
      <c r="W264" s="176">
        <f>W263+X261</f>
        <v>0</v>
      </c>
      <c r="X264" s="176"/>
      <c r="Y264" s="64" t="s">
        <v>160</v>
      </c>
      <c r="Z264" s="176">
        <f>Z263+AA261</f>
        <v>0</v>
      </c>
      <c r="AA264" s="176"/>
      <c r="AB264" s="64" t="s">
        <v>160</v>
      </c>
      <c r="AC264" s="176">
        <f>AC263+AD261</f>
        <v>0</v>
      </c>
      <c r="AD264" s="176"/>
      <c r="AE264" s="64" t="s">
        <v>160</v>
      </c>
      <c r="AF264" s="176">
        <f>AF263+AG261</f>
        <v>0</v>
      </c>
      <c r="AG264" s="176"/>
      <c r="AH264" s="64" t="s">
        <v>160</v>
      </c>
      <c r="AI264" s="176">
        <f>AI263+AJ261</f>
        <v>0</v>
      </c>
      <c r="AJ264" s="176"/>
      <c r="AK264" s="64" t="s">
        <v>160</v>
      </c>
      <c r="AL264" s="176">
        <f>AL263+AM261</f>
        <v>0</v>
      </c>
      <c r="AM264" s="176"/>
      <c r="AN264" s="64" t="s">
        <v>160</v>
      </c>
      <c r="AO264" s="176">
        <f>AO263+AP261</f>
        <v>0</v>
      </c>
      <c r="AP264" s="176"/>
      <c r="AQ264" s="64" t="s">
        <v>160</v>
      </c>
      <c r="AR264" s="176">
        <f>AR263+AS261</f>
        <v>0</v>
      </c>
      <c r="AS264" s="176"/>
      <c r="AT264" s="64" t="s">
        <v>161</v>
      </c>
      <c r="AU264" s="177">
        <f>N264+Q264+T264+W264+Z264+AC264+AF264+AI264</f>
        <v>0</v>
      </c>
      <c r="AV264" s="178"/>
      <c r="AW264" s="65" t="s">
        <v>162</v>
      </c>
      <c r="AX264" s="176">
        <f>K264-AU264</f>
        <v>1773722.24</v>
      </c>
      <c r="AY264" s="176"/>
      <c r="BA264" s="97"/>
      <c r="BB264" s="96" t="s">
        <v>72</v>
      </c>
    </row>
    <row r="265" spans="1:69" s="78" customFormat="1" ht="30" customHeight="1">
      <c r="C265" s="155" t="s">
        <v>1427</v>
      </c>
      <c r="D265" s="156"/>
      <c r="E265" s="156"/>
      <c r="F265" s="156"/>
      <c r="G265" s="156"/>
      <c r="H265" s="156"/>
      <c r="I265" s="156"/>
      <c r="J265" s="156"/>
      <c r="K265" s="156"/>
      <c r="L265" s="156"/>
      <c r="M265" s="156"/>
      <c r="N265" s="156"/>
      <c r="O265" s="156"/>
      <c r="P265" s="156"/>
      <c r="Q265" s="156"/>
      <c r="R265" s="156"/>
      <c r="S265" s="156"/>
      <c r="T265" s="156"/>
      <c r="U265" s="156"/>
      <c r="V265" s="156"/>
      <c r="W265" s="156"/>
      <c r="X265" s="156"/>
      <c r="Y265" s="156"/>
      <c r="Z265" s="156"/>
      <c r="AA265" s="156"/>
      <c r="AB265" s="156"/>
      <c r="AC265" s="156"/>
      <c r="AD265" s="156"/>
      <c r="AE265" s="156"/>
      <c r="AF265" s="156"/>
      <c r="AG265" s="156"/>
      <c r="AH265" s="156"/>
      <c r="AI265" s="156"/>
      <c r="AJ265" s="156"/>
      <c r="AK265" s="156"/>
      <c r="AL265" s="156"/>
      <c r="AM265" s="156"/>
      <c r="AN265" s="156"/>
      <c r="AO265" s="156"/>
      <c r="AP265" s="156"/>
      <c r="AQ265" s="156"/>
      <c r="AR265" s="156"/>
      <c r="AS265" s="156"/>
      <c r="AT265" s="156"/>
      <c r="AU265" s="156"/>
      <c r="AV265" s="156"/>
      <c r="AW265" s="156"/>
      <c r="AX265" s="156"/>
      <c r="AY265" s="156"/>
      <c r="AZ265"/>
      <c r="BA265" s="97"/>
      <c r="BB265" s="96" t="s">
        <v>72</v>
      </c>
      <c r="BC265" s="82"/>
      <c r="BD265" s="82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</row>
    <row r="266" spans="1:69" ht="30" customHeight="1">
      <c r="A266" s="99" t="s">
        <v>109</v>
      </c>
      <c r="C266" s="17">
        <v>1</v>
      </c>
      <c r="D266" s="18" t="s">
        <v>1056</v>
      </c>
      <c r="E266" s="26"/>
      <c r="F266" s="33"/>
      <c r="G266" s="27"/>
      <c r="H266" s="33"/>
      <c r="I266" s="34"/>
      <c r="J266" s="34"/>
      <c r="K266" s="35"/>
      <c r="L266" s="36"/>
      <c r="M266" s="37"/>
      <c r="N266" s="37">
        <f t="shared" ref="N266:N267" si="142">ROUND($I266*$M266,2)</f>
        <v>0</v>
      </c>
      <c r="O266" s="37">
        <f t="shared" ref="O266:O267" si="143">ROUND($K$18*$M$18,2)</f>
        <v>0</v>
      </c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8">
        <f t="shared" ref="AT266:AT271" si="144">SUMIF($M$9:$AS$9,"QUANTIDADE",M266:AS266)</f>
        <v>0</v>
      </c>
      <c r="AU266" s="38"/>
      <c r="AV266" s="30"/>
      <c r="AW266" s="124">
        <f t="shared" ref="AW266:AW268" si="145">H266-AT266</f>
        <v>0</v>
      </c>
      <c r="AX266" s="28">
        <f t="shared" ref="AX266:AX268" si="146">J266-AU266</f>
        <v>0</v>
      </c>
      <c r="AY266" s="39">
        <f t="shared" ref="AY266:AY268" si="147">L266-AV266</f>
        <v>0</v>
      </c>
      <c r="BA266" s="97">
        <f>INDEX($M$10:$ARJ$312,ROW()-9,MATCH($BA$10,$M$10:$ARJ$10,0))</f>
        <v>0</v>
      </c>
      <c r="BB266" s="96" t="str">
        <f>IF(COUNTIF(BB267:BB271,"MEDIDO")&lt;&gt;0,"MEDIDO","NÃO MEDIDO")</f>
        <v>NÃO MEDIDO</v>
      </c>
    </row>
    <row r="267" spans="1:69" ht="30" customHeight="1">
      <c r="A267" s="99" t="s">
        <v>109</v>
      </c>
      <c r="C267" s="17">
        <v>10300</v>
      </c>
      <c r="D267" s="18" t="s">
        <v>36</v>
      </c>
      <c r="E267" s="26"/>
      <c r="F267" s="33"/>
      <c r="G267" s="27"/>
      <c r="H267" s="33"/>
      <c r="I267" s="34"/>
      <c r="J267" s="34"/>
      <c r="K267" s="35"/>
      <c r="L267" s="36"/>
      <c r="M267" s="37"/>
      <c r="N267" s="37">
        <f t="shared" si="142"/>
        <v>0</v>
      </c>
      <c r="O267" s="37">
        <f t="shared" si="143"/>
        <v>0</v>
      </c>
      <c r="P267" s="37"/>
      <c r="Q267" s="37"/>
      <c r="R267" s="37">
        <f>ROUND($K267*$P267,2)</f>
        <v>0</v>
      </c>
      <c r="S267" s="37"/>
      <c r="T267" s="37"/>
      <c r="U267" s="37">
        <f>ROUND($K267*$S267,2)</f>
        <v>0</v>
      </c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8">
        <f t="shared" si="144"/>
        <v>0</v>
      </c>
      <c r="AU267" s="38"/>
      <c r="AV267" s="30"/>
      <c r="AW267" s="124">
        <f t="shared" si="145"/>
        <v>0</v>
      </c>
      <c r="AX267" s="28">
        <f t="shared" si="146"/>
        <v>0</v>
      </c>
      <c r="AY267" s="39">
        <f t="shared" si="147"/>
        <v>0</v>
      </c>
      <c r="BA267" s="97">
        <f t="shared" ref="BA267:BA313" si="148">INDEX($M$10:$ARJ$312,ROW()-9,MATCH($BA$10,$M$10:$ARJ$10,0))</f>
        <v>0</v>
      </c>
      <c r="BB267" s="96" t="str">
        <f>IF(COUNTIF(BB268:BB269,"MEDIDO")&lt;&gt;0,"MEDIDO","NÃO MEDIDO")</f>
        <v>NÃO MEDIDO</v>
      </c>
    </row>
    <row r="268" spans="1:69" ht="30" customHeight="1">
      <c r="A268" s="78" t="s">
        <v>108</v>
      </c>
      <c r="B268" s="78"/>
      <c r="C268" s="31" t="s">
        <v>1410</v>
      </c>
      <c r="D268" s="32" t="s">
        <v>37</v>
      </c>
      <c r="E268" s="26" t="s">
        <v>113</v>
      </c>
      <c r="F268" s="33">
        <v>4</v>
      </c>
      <c r="G268" s="27"/>
      <c r="H268" s="33">
        <f>F268+G268</f>
        <v>4</v>
      </c>
      <c r="I268" s="34">
        <v>7152.25</v>
      </c>
      <c r="J268" s="34">
        <f>ROUND(($F268*$I268),2)+ROUND(($G268*$I268),2)</f>
        <v>28609</v>
      </c>
      <c r="K268" s="35"/>
      <c r="L268" s="36">
        <f>ROUND(H268*K268,2)</f>
        <v>0</v>
      </c>
      <c r="M268" s="113"/>
      <c r="N268" s="37">
        <f>ROUND($M268*$I268,2)</f>
        <v>0</v>
      </c>
      <c r="O268" s="37">
        <f>ROUND(M268*K268,2)</f>
        <v>0</v>
      </c>
      <c r="P268" s="42"/>
      <c r="Q268" s="37">
        <f>ROUND($I268*$P268,2)</f>
        <v>0</v>
      </c>
      <c r="R268" s="37">
        <f>ROUND($K268*$P268,2)</f>
        <v>0</v>
      </c>
      <c r="S268" s="42"/>
      <c r="T268" s="37">
        <f>ROUND($I268*$S268,2)</f>
        <v>0</v>
      </c>
      <c r="U268" s="37">
        <f>ROUND($K268*$S268,2)</f>
        <v>0</v>
      </c>
      <c r="V268" s="42"/>
      <c r="W268" s="37">
        <f>ROUND($I268*$V268,2)</f>
        <v>0</v>
      </c>
      <c r="X268" s="37">
        <f>ROUND($K268*$V268,2)</f>
        <v>0</v>
      </c>
      <c r="Y268" s="42"/>
      <c r="Z268" s="37">
        <f>ROUND($I268*$Y268,2)</f>
        <v>0</v>
      </c>
      <c r="AA268" s="37">
        <f>ROUND($K268*$Y268,2)</f>
        <v>0</v>
      </c>
      <c r="AB268" s="42"/>
      <c r="AC268" s="23">
        <f>ROUND($I268*$AB268,2)</f>
        <v>0</v>
      </c>
      <c r="AD268" s="37">
        <f>ROUND($K268*$AB268,2)</f>
        <v>0</v>
      </c>
      <c r="AE268" s="42"/>
      <c r="AF268" s="23">
        <f>ROUND($I268*$AE268,2)</f>
        <v>0</v>
      </c>
      <c r="AG268" s="37">
        <f>ROUND($K268*$AE268,2)</f>
        <v>0</v>
      </c>
      <c r="AH268" s="42"/>
      <c r="AI268" s="37">
        <f>ROUND($I268*$AH268,2)</f>
        <v>0</v>
      </c>
      <c r="AJ268" s="37">
        <f>ROUND($K268*$AH268,2)</f>
        <v>0</v>
      </c>
      <c r="AK268" s="37"/>
      <c r="AL268" s="23">
        <f>ROUND($I268*$AK268,2)</f>
        <v>0</v>
      </c>
      <c r="AM268" s="37">
        <f>ROUND($K268*$AK268,2)</f>
        <v>0</v>
      </c>
      <c r="AN268" s="37"/>
      <c r="AO268" s="37">
        <f>ROUND($I268*$AN268,2)</f>
        <v>0</v>
      </c>
      <c r="AP268" s="37">
        <f>ROUND($K268*$AN268,2)</f>
        <v>0</v>
      </c>
      <c r="AQ268" s="37"/>
      <c r="AR268" s="23">
        <f>ROUND($I268*$AQ268,2)</f>
        <v>0</v>
      </c>
      <c r="AS268" s="37">
        <f>ROUND($K268*$AQ268,2)</f>
        <v>0</v>
      </c>
      <c r="AT268" s="38">
        <f t="shared" si="144"/>
        <v>0</v>
      </c>
      <c r="AU268" s="38">
        <f ca="1">SUMIF($N$10:$AS$11,"COM DESCONTO",N268:AS268)</f>
        <v>0</v>
      </c>
      <c r="AV268" s="30">
        <f ca="1">SUMIF($N$10:$AS$11,"SEM DESCONTO",N268:AS268)</f>
        <v>0</v>
      </c>
      <c r="AW268" s="124">
        <f t="shared" si="145"/>
        <v>4</v>
      </c>
      <c r="AX268" s="28">
        <f t="shared" ca="1" si="146"/>
        <v>28609</v>
      </c>
      <c r="AY268" s="39">
        <f t="shared" ca="1" si="147"/>
        <v>0</v>
      </c>
      <c r="BA268" s="97">
        <f t="shared" si="148"/>
        <v>0</v>
      </c>
      <c r="BB268" s="98" t="str">
        <f>IF(BA268&lt;&gt;0,"MEDIDO","NÃO MEDIDO")</f>
        <v>NÃO MEDIDO</v>
      </c>
    </row>
    <row r="269" spans="1:69" ht="30" customHeight="1">
      <c r="A269" s="78" t="s">
        <v>108</v>
      </c>
      <c r="B269" s="78"/>
      <c r="C269" s="31" t="s">
        <v>1411</v>
      </c>
      <c r="D269" s="32" t="s">
        <v>1412</v>
      </c>
      <c r="E269" s="26" t="s">
        <v>113</v>
      </c>
      <c r="F269" s="33">
        <v>4</v>
      </c>
      <c r="G269" s="27"/>
      <c r="H269" s="33">
        <f>F269+G269</f>
        <v>4</v>
      </c>
      <c r="I269" s="34">
        <v>2707.22</v>
      </c>
      <c r="J269" s="34">
        <f>ROUND(($F269*$I269),2)+ROUND(($G269*$I269),2)</f>
        <v>10828.88</v>
      </c>
      <c r="K269" s="35"/>
      <c r="L269" s="36">
        <f>ROUND(H269*K269,2)</f>
        <v>0</v>
      </c>
      <c r="M269" s="113"/>
      <c r="N269" s="37">
        <f t="shared" ref="N269:N311" si="149">ROUND($M269*$I269,2)</f>
        <v>0</v>
      </c>
      <c r="O269" s="37">
        <f t="shared" ref="O269:O311" si="150">ROUND(M269*K269,2)</f>
        <v>0</v>
      </c>
      <c r="P269" s="42"/>
      <c r="Q269" s="37">
        <f>ROUND($I269*$P269,2)</f>
        <v>0</v>
      </c>
      <c r="R269" s="37">
        <f>ROUND($K269*$P269,2)</f>
        <v>0</v>
      </c>
      <c r="S269" s="42"/>
      <c r="T269" s="37">
        <f>ROUND($I269*$S269,2)</f>
        <v>0</v>
      </c>
      <c r="U269" s="37">
        <f>ROUND($K269*$S269,2)</f>
        <v>0</v>
      </c>
      <c r="V269" s="42"/>
      <c r="W269" s="37">
        <f>ROUND($I269*$V269,2)</f>
        <v>0</v>
      </c>
      <c r="X269" s="37">
        <f>ROUND($K269*$V269,2)</f>
        <v>0</v>
      </c>
      <c r="Y269" s="42"/>
      <c r="Z269" s="37">
        <f>ROUND($I269*$Y269,2)</f>
        <v>0</v>
      </c>
      <c r="AA269" s="37">
        <f>ROUND($K269*$Y269,2)</f>
        <v>0</v>
      </c>
      <c r="AB269" s="42"/>
      <c r="AC269" s="23">
        <f>ROUND($I269*$AB269,2)</f>
        <v>0</v>
      </c>
      <c r="AD269" s="37">
        <f>ROUND($K269*$AB269,2)</f>
        <v>0</v>
      </c>
      <c r="AE269" s="42"/>
      <c r="AF269" s="23">
        <f>ROUND($I269*$AE269,2)</f>
        <v>0</v>
      </c>
      <c r="AG269" s="37">
        <f>ROUND($K269*$AE269,2)</f>
        <v>0</v>
      </c>
      <c r="AH269" s="42"/>
      <c r="AI269" s="37">
        <f>ROUND($I269*$AH269,2)</f>
        <v>0</v>
      </c>
      <c r="AJ269" s="37">
        <f>ROUND($K269*$AH269,2)</f>
        <v>0</v>
      </c>
      <c r="AK269" s="37"/>
      <c r="AL269" s="23">
        <f>ROUND($I269*$AK269,2)</f>
        <v>0</v>
      </c>
      <c r="AM269" s="37">
        <f>ROUND($K269*$AK269,2)</f>
        <v>0</v>
      </c>
      <c r="AN269" s="37"/>
      <c r="AO269" s="37">
        <f>ROUND($I269*$AN269,2)</f>
        <v>0</v>
      </c>
      <c r="AP269" s="37">
        <f>ROUND($K269*$AN269,2)</f>
        <v>0</v>
      </c>
      <c r="AQ269" s="37"/>
      <c r="AR269" s="23">
        <f>ROUND($I269*$AQ269,2)</f>
        <v>0</v>
      </c>
      <c r="AS269" s="37">
        <f>ROUND($K269*$AQ269,2)</f>
        <v>0</v>
      </c>
      <c r="AT269" s="38">
        <f t="shared" si="144"/>
        <v>0</v>
      </c>
      <c r="AU269" s="38">
        <f ca="1">SUMIF($N$10:$AS$11,"COM DESCONTO",N269:AS269)</f>
        <v>0</v>
      </c>
      <c r="AV269" s="30">
        <f ca="1">SUMIF($N$10:$AS$11,"SEM DESCONTO",N269:AS269)</f>
        <v>0</v>
      </c>
      <c r="AW269" s="124">
        <f t="shared" ref="AW269:AW312" si="151">H269-AT269</f>
        <v>4</v>
      </c>
      <c r="AX269" s="28">
        <f t="shared" ref="AX269:AX312" ca="1" si="152">J269-AU269</f>
        <v>10828.88</v>
      </c>
      <c r="AY269" s="39">
        <f t="shared" ref="AY269:AY312" ca="1" si="153">L269-AV269</f>
        <v>0</v>
      </c>
      <c r="BA269" s="97">
        <f t="shared" si="148"/>
        <v>0</v>
      </c>
      <c r="BB269" s="98" t="str">
        <f>IF(BA269&lt;&gt;0,"MEDIDO","NÃO MEDIDO")</f>
        <v>NÃO MEDIDO</v>
      </c>
    </row>
    <row r="270" spans="1:69" ht="30" customHeight="1">
      <c r="A270" s="99" t="s">
        <v>109</v>
      </c>
      <c r="C270" s="31">
        <v>10900</v>
      </c>
      <c r="D270" s="32" t="s">
        <v>1057</v>
      </c>
      <c r="E270" s="26"/>
      <c r="F270" s="33"/>
      <c r="G270" s="27"/>
      <c r="H270" s="33">
        <f>F270+G270</f>
        <v>0</v>
      </c>
      <c r="I270" s="34"/>
      <c r="J270" s="34">
        <f>ROUND(($F270*$I270),2)+ROUND(($G270*$I270),2)</f>
        <v>0</v>
      </c>
      <c r="K270" s="35"/>
      <c r="L270" s="36">
        <f>ROUND(H270*K270,2)</f>
        <v>0</v>
      </c>
      <c r="M270" s="113"/>
      <c r="N270" s="37">
        <f t="shared" si="149"/>
        <v>0</v>
      </c>
      <c r="O270" s="37">
        <f t="shared" si="150"/>
        <v>0</v>
      </c>
      <c r="P270" s="42"/>
      <c r="Q270" s="37">
        <f>ROUND($I270*$P270,2)</f>
        <v>0</v>
      </c>
      <c r="R270" s="37">
        <f>ROUND($K270*$P270,2)</f>
        <v>0</v>
      </c>
      <c r="S270" s="42"/>
      <c r="T270" s="37">
        <f>ROUND($I270*$S270,2)</f>
        <v>0</v>
      </c>
      <c r="U270" s="37">
        <f>ROUND($K270*$S270,2)</f>
        <v>0</v>
      </c>
      <c r="V270" s="42"/>
      <c r="W270" s="37">
        <f>ROUND($I270*$V270,2)</f>
        <v>0</v>
      </c>
      <c r="X270" s="37">
        <f>ROUND($K270*$V270,2)</f>
        <v>0</v>
      </c>
      <c r="Y270" s="42"/>
      <c r="Z270" s="37">
        <f>ROUND($I270*$Y270,2)</f>
        <v>0</v>
      </c>
      <c r="AA270" s="37">
        <f>ROUND($K270*$Y270,2)</f>
        <v>0</v>
      </c>
      <c r="AB270" s="42"/>
      <c r="AC270" s="23">
        <f>ROUND($I270*$AB270,2)</f>
        <v>0</v>
      </c>
      <c r="AD270" s="37">
        <f>ROUND($K270*$AB270,2)</f>
        <v>0</v>
      </c>
      <c r="AE270" s="42"/>
      <c r="AF270" s="23">
        <f>ROUND($I270*$AE270,2)</f>
        <v>0</v>
      </c>
      <c r="AG270" s="37">
        <f>ROUND($K270*$AE270,2)</f>
        <v>0</v>
      </c>
      <c r="AH270" s="42"/>
      <c r="AI270" s="37">
        <f>ROUND($I270*$AH270,2)</f>
        <v>0</v>
      </c>
      <c r="AJ270" s="37">
        <f>ROUND($K270*$AH270,2)</f>
        <v>0</v>
      </c>
      <c r="AK270" s="37"/>
      <c r="AL270" s="23">
        <f>ROUND($I270*$AK270,2)</f>
        <v>0</v>
      </c>
      <c r="AM270" s="37">
        <f>ROUND($K270*$AK270,2)</f>
        <v>0</v>
      </c>
      <c r="AN270" s="37"/>
      <c r="AO270" s="37">
        <f>ROUND($I270*$AN270,2)</f>
        <v>0</v>
      </c>
      <c r="AP270" s="37">
        <f>ROUND($K270*$AN270,2)</f>
        <v>0</v>
      </c>
      <c r="AQ270" s="37"/>
      <c r="AR270" s="23">
        <f>ROUND($I270*$AQ270,2)</f>
        <v>0</v>
      </c>
      <c r="AS270" s="37">
        <f>ROUND($K270*$AQ270,2)</f>
        <v>0</v>
      </c>
      <c r="AT270" s="38">
        <f t="shared" si="144"/>
        <v>0</v>
      </c>
      <c r="AU270" s="38">
        <f ca="1">SUMIF($N$10:$AS$11,"COM DESCONTO",N270:AS270)</f>
        <v>0</v>
      </c>
      <c r="AV270" s="30">
        <f ca="1">SUMIF($N$10:$AS$11,"SEM DESCONTO",N270:AS270)</f>
        <v>0</v>
      </c>
      <c r="AW270" s="124">
        <f t="shared" si="151"/>
        <v>0</v>
      </c>
      <c r="AX270" s="28">
        <f t="shared" ca="1" si="152"/>
        <v>0</v>
      </c>
      <c r="AY270" s="39">
        <f t="shared" ca="1" si="153"/>
        <v>0</v>
      </c>
      <c r="BA270" s="97">
        <f t="shared" si="148"/>
        <v>0</v>
      </c>
      <c r="BB270" s="96" t="str">
        <f>IF(COUNTIF(BB271:BB271,"MEDIDO")&lt;&gt;0,"MEDIDO","NÃO MEDIDO")</f>
        <v>NÃO MEDIDO</v>
      </c>
    </row>
    <row r="271" spans="1:69" ht="30" customHeight="1">
      <c r="A271" s="78" t="s">
        <v>108</v>
      </c>
      <c r="B271" s="78"/>
      <c r="C271" s="31" t="s">
        <v>1413</v>
      </c>
      <c r="D271" s="32" t="s">
        <v>178</v>
      </c>
      <c r="E271" s="26" t="s">
        <v>113</v>
      </c>
      <c r="F271" s="33">
        <v>4</v>
      </c>
      <c r="G271" s="27"/>
      <c r="H271" s="33">
        <f>F271+G271</f>
        <v>4</v>
      </c>
      <c r="I271" s="34">
        <v>602.79</v>
      </c>
      <c r="J271" s="34">
        <f>ROUND(($F271*$I271),2)+ROUND(($G271*$I271),2)</f>
        <v>2411.16</v>
      </c>
      <c r="K271" s="35"/>
      <c r="L271" s="36">
        <f>ROUND(H271*K271,2)</f>
        <v>0</v>
      </c>
      <c r="M271" s="113"/>
      <c r="N271" s="37">
        <f t="shared" si="149"/>
        <v>0</v>
      </c>
      <c r="O271" s="37">
        <f t="shared" si="150"/>
        <v>0</v>
      </c>
      <c r="P271" s="42"/>
      <c r="Q271" s="37">
        <f>ROUND($I271*$P271,2)</f>
        <v>0</v>
      </c>
      <c r="R271" s="37">
        <f>ROUND($K271*$P271,2)</f>
        <v>0</v>
      </c>
      <c r="S271" s="42"/>
      <c r="T271" s="37">
        <f>ROUND($I271*$S271,2)</f>
        <v>0</v>
      </c>
      <c r="U271" s="37">
        <f>ROUND($K271*$S271,2)</f>
        <v>0</v>
      </c>
      <c r="V271" s="42"/>
      <c r="W271" s="37">
        <f>ROUND($I271*$V271,2)</f>
        <v>0</v>
      </c>
      <c r="X271" s="37">
        <f>ROUND($K271*$V271,2)</f>
        <v>0</v>
      </c>
      <c r="Y271" s="42"/>
      <c r="Z271" s="37">
        <f>ROUND($I271*$Y271,2)</f>
        <v>0</v>
      </c>
      <c r="AA271" s="37">
        <f>ROUND($K271*$Y271,2)</f>
        <v>0</v>
      </c>
      <c r="AB271" s="42"/>
      <c r="AC271" s="23">
        <f>ROUND($I271*$AB271,2)</f>
        <v>0</v>
      </c>
      <c r="AD271" s="37">
        <f>ROUND($K271*$AB271,2)</f>
        <v>0</v>
      </c>
      <c r="AE271" s="42"/>
      <c r="AF271" s="23">
        <f>ROUND($I271*$AE271,2)</f>
        <v>0</v>
      </c>
      <c r="AG271" s="37">
        <f>ROUND($K271*$AE271,2)</f>
        <v>0</v>
      </c>
      <c r="AH271" s="42"/>
      <c r="AI271" s="37">
        <f>ROUND($I271*$AH271,2)</f>
        <v>0</v>
      </c>
      <c r="AJ271" s="37">
        <f>ROUND($K271*$AH271,2)</f>
        <v>0</v>
      </c>
      <c r="AK271" s="37"/>
      <c r="AL271" s="23">
        <f>ROUND($I271*$AK271,2)</f>
        <v>0</v>
      </c>
      <c r="AM271" s="37">
        <f>ROUND($K271*$AK271,2)</f>
        <v>0</v>
      </c>
      <c r="AN271" s="37"/>
      <c r="AO271" s="37">
        <f>ROUND($I271*$AN271,2)</f>
        <v>0</v>
      </c>
      <c r="AP271" s="37">
        <f>ROUND($K271*$AN271,2)</f>
        <v>0</v>
      </c>
      <c r="AQ271" s="37"/>
      <c r="AR271" s="23">
        <f>ROUND($I271*$AQ271,2)</f>
        <v>0</v>
      </c>
      <c r="AS271" s="37">
        <f>ROUND($K271*$AQ271,2)</f>
        <v>0</v>
      </c>
      <c r="AT271" s="38">
        <f t="shared" si="144"/>
        <v>0</v>
      </c>
      <c r="AU271" s="38">
        <f ca="1">SUMIF($N$10:$AS$11,"COM DESCONTO",N271:AS271)</f>
        <v>0</v>
      </c>
      <c r="AV271" s="30">
        <f ca="1">SUMIF($N$10:$AS$11,"SEM DESCONTO",N271:AS271)</f>
        <v>0</v>
      </c>
      <c r="AW271" s="124">
        <f t="shared" si="151"/>
        <v>4</v>
      </c>
      <c r="AX271" s="28">
        <f t="shared" ca="1" si="152"/>
        <v>2411.16</v>
      </c>
      <c r="AY271" s="39">
        <f t="shared" ca="1" si="153"/>
        <v>0</v>
      </c>
      <c r="BA271" s="97">
        <f t="shared" si="148"/>
        <v>0</v>
      </c>
      <c r="BB271" s="98" t="str">
        <f>IF(BA271&lt;&gt;0,"MEDIDO","NÃO MEDIDO")</f>
        <v>NÃO MEDIDO</v>
      </c>
    </row>
    <row r="272" spans="1:69" ht="30" customHeight="1">
      <c r="A272" s="99" t="s">
        <v>109</v>
      </c>
      <c r="C272" s="31">
        <v>2</v>
      </c>
      <c r="D272" s="32" t="s">
        <v>44</v>
      </c>
      <c r="E272" s="26"/>
      <c r="F272" s="33"/>
      <c r="G272" s="27"/>
      <c r="H272" s="33"/>
      <c r="I272" s="34"/>
      <c r="J272" s="34"/>
      <c r="K272" s="35"/>
      <c r="L272" s="36"/>
      <c r="M272" s="113"/>
      <c r="N272" s="37">
        <f t="shared" si="149"/>
        <v>0</v>
      </c>
      <c r="O272" s="37">
        <f t="shared" si="150"/>
        <v>0</v>
      </c>
      <c r="P272" s="42"/>
      <c r="Q272" s="37"/>
      <c r="R272" s="37"/>
      <c r="S272" s="42"/>
      <c r="T272" s="37"/>
      <c r="U272" s="37"/>
      <c r="V272" s="42"/>
      <c r="W272" s="37"/>
      <c r="X272" s="37"/>
      <c r="Y272" s="42"/>
      <c r="Z272" s="37"/>
      <c r="AA272" s="37"/>
      <c r="AB272" s="42"/>
      <c r="AC272" s="23"/>
      <c r="AD272" s="37"/>
      <c r="AE272" s="42"/>
      <c r="AF272" s="23"/>
      <c r="AG272" s="37"/>
      <c r="AH272" s="42"/>
      <c r="AI272" s="37"/>
      <c r="AJ272" s="37"/>
      <c r="AK272" s="37"/>
      <c r="AL272" s="23"/>
      <c r="AM272" s="37"/>
      <c r="AN272" s="37"/>
      <c r="AO272" s="37"/>
      <c r="AP272" s="37"/>
      <c r="AQ272" s="37"/>
      <c r="AR272" s="23"/>
      <c r="AS272" s="37"/>
      <c r="AT272" s="38"/>
      <c r="AU272" s="38"/>
      <c r="AV272" s="30"/>
      <c r="AW272" s="124">
        <f t="shared" si="151"/>
        <v>0</v>
      </c>
      <c r="AX272" s="28">
        <f t="shared" si="152"/>
        <v>0</v>
      </c>
      <c r="AY272" s="39">
        <f t="shared" si="153"/>
        <v>0</v>
      </c>
      <c r="BA272" s="97">
        <f t="shared" si="148"/>
        <v>0</v>
      </c>
      <c r="BB272" s="96" t="str">
        <f>IF(COUNTIF(BB273:BB278,"MEDIDO")&lt;&gt;0,"MEDIDO","NÃO MEDIDO")</f>
        <v>NÃO MEDIDO</v>
      </c>
    </row>
    <row r="273" spans="1:54" ht="30" customHeight="1">
      <c r="A273" s="99" t="s">
        <v>109</v>
      </c>
      <c r="C273" s="31">
        <v>20100</v>
      </c>
      <c r="D273" s="32" t="s">
        <v>78</v>
      </c>
      <c r="E273" s="26"/>
      <c r="F273" s="33"/>
      <c r="G273" s="27"/>
      <c r="H273" s="33"/>
      <c r="I273" s="34"/>
      <c r="J273" s="34"/>
      <c r="K273" s="35"/>
      <c r="L273" s="36"/>
      <c r="M273" s="113"/>
      <c r="N273" s="37">
        <f t="shared" si="149"/>
        <v>0</v>
      </c>
      <c r="O273" s="37">
        <f t="shared" si="150"/>
        <v>0</v>
      </c>
      <c r="P273" s="42"/>
      <c r="Q273" s="37"/>
      <c r="R273" s="37"/>
      <c r="S273" s="42"/>
      <c r="T273" s="37"/>
      <c r="U273" s="37"/>
      <c r="V273" s="42"/>
      <c r="W273" s="37"/>
      <c r="X273" s="37"/>
      <c r="Y273" s="42"/>
      <c r="Z273" s="37"/>
      <c r="AA273" s="37"/>
      <c r="AB273" s="42"/>
      <c r="AC273" s="23"/>
      <c r="AD273" s="37"/>
      <c r="AE273" s="42"/>
      <c r="AF273" s="23"/>
      <c r="AG273" s="37"/>
      <c r="AH273" s="42"/>
      <c r="AI273" s="37"/>
      <c r="AJ273" s="37"/>
      <c r="AK273" s="37"/>
      <c r="AL273" s="23"/>
      <c r="AM273" s="37"/>
      <c r="AN273" s="37"/>
      <c r="AO273" s="37"/>
      <c r="AP273" s="37"/>
      <c r="AQ273" s="37"/>
      <c r="AR273" s="23"/>
      <c r="AS273" s="37"/>
      <c r="AT273" s="38"/>
      <c r="AU273" s="38"/>
      <c r="AV273" s="30"/>
      <c r="AW273" s="124">
        <f t="shared" si="151"/>
        <v>0</v>
      </c>
      <c r="AX273" s="28">
        <f t="shared" si="152"/>
        <v>0</v>
      </c>
      <c r="AY273" s="39">
        <f t="shared" si="153"/>
        <v>0</v>
      </c>
      <c r="BA273" s="97">
        <f t="shared" si="148"/>
        <v>0</v>
      </c>
      <c r="BB273" s="96" t="str">
        <f>IF(COUNTIF(BB274:BB278,"MEDIDO")&lt;&gt;0,"MEDIDO","NÃO MEDIDO")</f>
        <v>NÃO MEDIDO</v>
      </c>
    </row>
    <row r="274" spans="1:54" ht="60" customHeight="1">
      <c r="A274" s="78" t="s">
        <v>108</v>
      </c>
      <c r="B274" s="78"/>
      <c r="C274" s="31" t="s">
        <v>1079</v>
      </c>
      <c r="D274" s="32" t="s">
        <v>1080</v>
      </c>
      <c r="E274" s="26" t="s">
        <v>35</v>
      </c>
      <c r="F274" s="33">
        <v>17.5</v>
      </c>
      <c r="G274" s="27"/>
      <c r="H274" s="33">
        <f t="shared" ref="H274:H312" si="154">F274+G274</f>
        <v>17.5</v>
      </c>
      <c r="I274" s="34">
        <v>22.84</v>
      </c>
      <c r="J274" s="34">
        <f t="shared" ref="J274:J312" si="155">ROUND(($F274*$I274),2)+ROUND(($G274*$I274),2)</f>
        <v>399.7</v>
      </c>
      <c r="K274" s="35"/>
      <c r="L274" s="36"/>
      <c r="M274" s="113"/>
      <c r="N274" s="37">
        <f t="shared" si="149"/>
        <v>0</v>
      </c>
      <c r="O274" s="37">
        <f t="shared" si="150"/>
        <v>0</v>
      </c>
      <c r="P274" s="42"/>
      <c r="Q274" s="37"/>
      <c r="R274" s="37"/>
      <c r="S274" s="42"/>
      <c r="T274" s="37"/>
      <c r="U274" s="37"/>
      <c r="V274" s="42"/>
      <c r="W274" s="37"/>
      <c r="X274" s="37"/>
      <c r="Y274" s="42"/>
      <c r="Z274" s="37"/>
      <c r="AA274" s="37"/>
      <c r="AB274" s="42"/>
      <c r="AC274" s="23"/>
      <c r="AD274" s="37"/>
      <c r="AE274" s="42"/>
      <c r="AF274" s="23"/>
      <c r="AG274" s="37"/>
      <c r="AH274" s="42"/>
      <c r="AI274" s="37"/>
      <c r="AJ274" s="37"/>
      <c r="AK274" s="37"/>
      <c r="AL274" s="23"/>
      <c r="AM274" s="37"/>
      <c r="AN274" s="37"/>
      <c r="AO274" s="37"/>
      <c r="AP274" s="37"/>
      <c r="AQ274" s="37"/>
      <c r="AR274" s="23"/>
      <c r="AS274" s="37"/>
      <c r="AT274" s="38"/>
      <c r="AU274" s="38"/>
      <c r="AV274" s="30"/>
      <c r="AW274" s="124">
        <f t="shared" si="151"/>
        <v>17.5</v>
      </c>
      <c r="AX274" s="28">
        <f t="shared" si="152"/>
        <v>399.7</v>
      </c>
      <c r="AY274" s="39">
        <f t="shared" si="153"/>
        <v>0</v>
      </c>
      <c r="BA274" s="97">
        <f t="shared" si="148"/>
        <v>0</v>
      </c>
      <c r="BB274" s="98" t="str">
        <f>IF(BA274&lt;&gt;0,"MEDIDO","NÃO MEDIDO")</f>
        <v>NÃO MEDIDO</v>
      </c>
    </row>
    <row r="275" spans="1:54" ht="60" customHeight="1">
      <c r="A275" s="78" t="s">
        <v>108</v>
      </c>
      <c r="B275" s="78"/>
      <c r="C275" s="31" t="s">
        <v>1081</v>
      </c>
      <c r="D275" s="32" t="s">
        <v>1082</v>
      </c>
      <c r="E275" s="26" t="s">
        <v>35</v>
      </c>
      <c r="F275" s="33">
        <v>19.5</v>
      </c>
      <c r="G275" s="27"/>
      <c r="H275" s="33">
        <f t="shared" si="154"/>
        <v>19.5</v>
      </c>
      <c r="I275" s="34">
        <v>19.98</v>
      </c>
      <c r="J275" s="34">
        <f t="shared" si="155"/>
        <v>389.61</v>
      </c>
      <c r="K275" s="35"/>
      <c r="L275" s="36"/>
      <c r="M275" s="113"/>
      <c r="N275" s="37">
        <f t="shared" si="149"/>
        <v>0</v>
      </c>
      <c r="O275" s="37">
        <f t="shared" si="150"/>
        <v>0</v>
      </c>
      <c r="P275" s="42"/>
      <c r="Q275" s="37"/>
      <c r="R275" s="37"/>
      <c r="S275" s="42"/>
      <c r="T275" s="37"/>
      <c r="U275" s="37"/>
      <c r="V275" s="42"/>
      <c r="W275" s="37"/>
      <c r="X275" s="37"/>
      <c r="Y275" s="42"/>
      <c r="Z275" s="37"/>
      <c r="AA275" s="37"/>
      <c r="AB275" s="42"/>
      <c r="AC275" s="23"/>
      <c r="AD275" s="37"/>
      <c r="AE275" s="42"/>
      <c r="AF275" s="23"/>
      <c r="AG275" s="37"/>
      <c r="AH275" s="42"/>
      <c r="AI275" s="37"/>
      <c r="AJ275" s="37"/>
      <c r="AK275" s="37"/>
      <c r="AL275" s="23"/>
      <c r="AM275" s="37"/>
      <c r="AN275" s="37"/>
      <c r="AO275" s="37"/>
      <c r="AP275" s="37"/>
      <c r="AQ275" s="37"/>
      <c r="AR275" s="23"/>
      <c r="AS275" s="37"/>
      <c r="AT275" s="38"/>
      <c r="AU275" s="38"/>
      <c r="AV275" s="30"/>
      <c r="AW275" s="124">
        <f t="shared" si="151"/>
        <v>19.5</v>
      </c>
      <c r="AX275" s="28">
        <f t="shared" si="152"/>
        <v>389.61</v>
      </c>
      <c r="AY275" s="39">
        <f t="shared" si="153"/>
        <v>0</v>
      </c>
      <c r="BA275" s="97">
        <f t="shared" si="148"/>
        <v>0</v>
      </c>
      <c r="BB275" s="98" t="str">
        <f>IF(BA275&lt;&gt;0,"MEDIDO","NÃO MEDIDO")</f>
        <v>NÃO MEDIDO</v>
      </c>
    </row>
    <row r="276" spans="1:54" ht="60" customHeight="1">
      <c r="A276" s="78" t="s">
        <v>108</v>
      </c>
      <c r="B276" s="78"/>
      <c r="C276" s="31" t="s">
        <v>1085</v>
      </c>
      <c r="D276" s="32" t="s">
        <v>1086</v>
      </c>
      <c r="E276" s="26" t="s">
        <v>35</v>
      </c>
      <c r="F276" s="33">
        <v>17.5</v>
      </c>
      <c r="G276" s="27"/>
      <c r="H276" s="33">
        <f t="shared" si="154"/>
        <v>17.5</v>
      </c>
      <c r="I276" s="34">
        <v>25.88</v>
      </c>
      <c r="J276" s="34">
        <f t="shared" si="155"/>
        <v>452.9</v>
      </c>
      <c r="K276" s="35"/>
      <c r="L276" s="36"/>
      <c r="M276" s="113"/>
      <c r="N276" s="37">
        <f t="shared" si="149"/>
        <v>0</v>
      </c>
      <c r="O276" s="37">
        <f t="shared" si="150"/>
        <v>0</v>
      </c>
      <c r="P276" s="42"/>
      <c r="Q276" s="37"/>
      <c r="R276" s="37"/>
      <c r="S276" s="42"/>
      <c r="T276" s="37"/>
      <c r="U276" s="37"/>
      <c r="V276" s="42"/>
      <c r="W276" s="37"/>
      <c r="X276" s="37"/>
      <c r="Y276" s="42"/>
      <c r="Z276" s="37"/>
      <c r="AA276" s="37"/>
      <c r="AB276" s="42"/>
      <c r="AC276" s="23"/>
      <c r="AD276" s="37"/>
      <c r="AE276" s="42"/>
      <c r="AF276" s="23"/>
      <c r="AG276" s="37"/>
      <c r="AH276" s="42"/>
      <c r="AI276" s="37"/>
      <c r="AJ276" s="37"/>
      <c r="AK276" s="37"/>
      <c r="AL276" s="23"/>
      <c r="AM276" s="37"/>
      <c r="AN276" s="37"/>
      <c r="AO276" s="37"/>
      <c r="AP276" s="37"/>
      <c r="AQ276" s="37"/>
      <c r="AR276" s="23"/>
      <c r="AS276" s="37"/>
      <c r="AT276" s="38"/>
      <c r="AU276" s="38"/>
      <c r="AV276" s="30"/>
      <c r="AW276" s="124">
        <f t="shared" si="151"/>
        <v>17.5</v>
      </c>
      <c r="AX276" s="28">
        <f t="shared" si="152"/>
        <v>452.9</v>
      </c>
      <c r="AY276" s="39">
        <f t="shared" si="153"/>
        <v>0</v>
      </c>
      <c r="BA276" s="97">
        <f t="shared" si="148"/>
        <v>0</v>
      </c>
      <c r="BB276" s="98" t="str">
        <f>IF(BA276&lt;&gt;0,"MEDIDO","NÃO MEDIDO")</f>
        <v>NÃO MEDIDO</v>
      </c>
    </row>
    <row r="277" spans="1:54" ht="60" customHeight="1">
      <c r="A277" s="78" t="s">
        <v>108</v>
      </c>
      <c r="B277" s="78"/>
      <c r="C277" s="31" t="s">
        <v>1418</v>
      </c>
      <c r="D277" s="32" t="s">
        <v>1419</v>
      </c>
      <c r="E277" s="26" t="s">
        <v>48</v>
      </c>
      <c r="F277" s="33">
        <v>1.5</v>
      </c>
      <c r="G277" s="27"/>
      <c r="H277" s="33">
        <f t="shared" si="154"/>
        <v>1.5</v>
      </c>
      <c r="I277" s="34">
        <v>20.93</v>
      </c>
      <c r="J277" s="34">
        <f t="shared" si="155"/>
        <v>31.4</v>
      </c>
      <c r="K277" s="35"/>
      <c r="L277" s="36"/>
      <c r="M277" s="113"/>
      <c r="N277" s="37">
        <f t="shared" si="149"/>
        <v>0</v>
      </c>
      <c r="O277" s="37">
        <f t="shared" si="150"/>
        <v>0</v>
      </c>
      <c r="P277" s="42"/>
      <c r="Q277" s="37"/>
      <c r="R277" s="37"/>
      <c r="S277" s="42"/>
      <c r="T277" s="37"/>
      <c r="U277" s="37"/>
      <c r="V277" s="42"/>
      <c r="W277" s="37"/>
      <c r="X277" s="37"/>
      <c r="Y277" s="42"/>
      <c r="Z277" s="37"/>
      <c r="AA277" s="37"/>
      <c r="AB277" s="42"/>
      <c r="AC277" s="23"/>
      <c r="AD277" s="37"/>
      <c r="AE277" s="42"/>
      <c r="AF277" s="23"/>
      <c r="AG277" s="37"/>
      <c r="AH277" s="42"/>
      <c r="AI277" s="37"/>
      <c r="AJ277" s="37"/>
      <c r="AK277" s="37"/>
      <c r="AL277" s="23"/>
      <c r="AM277" s="37"/>
      <c r="AN277" s="37"/>
      <c r="AO277" s="37"/>
      <c r="AP277" s="37"/>
      <c r="AQ277" s="37"/>
      <c r="AR277" s="23"/>
      <c r="AS277" s="37"/>
      <c r="AT277" s="38"/>
      <c r="AU277" s="38"/>
      <c r="AV277" s="30"/>
      <c r="AW277" s="124">
        <f t="shared" si="151"/>
        <v>1.5</v>
      </c>
      <c r="AX277" s="28">
        <f t="shared" si="152"/>
        <v>31.4</v>
      </c>
      <c r="AY277" s="39">
        <f t="shared" si="153"/>
        <v>0</v>
      </c>
      <c r="BA277" s="97">
        <f t="shared" si="148"/>
        <v>0</v>
      </c>
      <c r="BB277" s="98" t="str">
        <f>IF(BA277&lt;&gt;0,"MEDIDO","NÃO MEDIDO")</f>
        <v>NÃO MEDIDO</v>
      </c>
    </row>
    <row r="278" spans="1:54" ht="30" customHeight="1">
      <c r="A278" s="78" t="s">
        <v>108</v>
      </c>
      <c r="B278" s="78"/>
      <c r="C278" s="31" t="s">
        <v>1420</v>
      </c>
      <c r="D278" s="32" t="s">
        <v>1421</v>
      </c>
      <c r="E278" s="26" t="s">
        <v>48</v>
      </c>
      <c r="F278" s="33">
        <v>7.5</v>
      </c>
      <c r="G278" s="27"/>
      <c r="H278" s="33">
        <f t="shared" si="154"/>
        <v>7.5</v>
      </c>
      <c r="I278" s="34">
        <v>3.05</v>
      </c>
      <c r="J278" s="34">
        <f t="shared" si="155"/>
        <v>22.88</v>
      </c>
      <c r="K278" s="35"/>
      <c r="L278" s="36"/>
      <c r="M278" s="113"/>
      <c r="N278" s="37">
        <f t="shared" si="149"/>
        <v>0</v>
      </c>
      <c r="O278" s="37">
        <f t="shared" si="150"/>
        <v>0</v>
      </c>
      <c r="P278" s="42"/>
      <c r="Q278" s="37"/>
      <c r="R278" s="37"/>
      <c r="S278" s="42"/>
      <c r="T278" s="37"/>
      <c r="U278" s="37"/>
      <c r="V278" s="42"/>
      <c r="W278" s="37"/>
      <c r="X278" s="37"/>
      <c r="Y278" s="42"/>
      <c r="Z278" s="37"/>
      <c r="AA278" s="37"/>
      <c r="AB278" s="42"/>
      <c r="AC278" s="23"/>
      <c r="AD278" s="37"/>
      <c r="AE278" s="42"/>
      <c r="AF278" s="23"/>
      <c r="AG278" s="37"/>
      <c r="AH278" s="42"/>
      <c r="AI278" s="37"/>
      <c r="AJ278" s="37"/>
      <c r="AK278" s="37"/>
      <c r="AL278" s="23"/>
      <c r="AM278" s="37"/>
      <c r="AN278" s="37"/>
      <c r="AO278" s="37"/>
      <c r="AP278" s="37"/>
      <c r="AQ278" s="37"/>
      <c r="AR278" s="23"/>
      <c r="AS278" s="37"/>
      <c r="AT278" s="38"/>
      <c r="AU278" s="38"/>
      <c r="AV278" s="30"/>
      <c r="AW278" s="124">
        <f t="shared" si="151"/>
        <v>7.5</v>
      </c>
      <c r="AX278" s="28">
        <f t="shared" si="152"/>
        <v>22.88</v>
      </c>
      <c r="AY278" s="39">
        <f t="shared" si="153"/>
        <v>0</v>
      </c>
      <c r="BA278" s="97">
        <f t="shared" si="148"/>
        <v>0</v>
      </c>
      <c r="BB278" s="98" t="str">
        <f>IF(BA278&lt;&gt;0,"MEDIDO","NÃO MEDIDO")</f>
        <v>NÃO MEDIDO</v>
      </c>
    </row>
    <row r="279" spans="1:54" ht="30" customHeight="1">
      <c r="A279" s="99" t="s">
        <v>109</v>
      </c>
      <c r="C279" s="31">
        <v>3</v>
      </c>
      <c r="D279" s="32" t="s">
        <v>882</v>
      </c>
      <c r="E279" s="26"/>
      <c r="F279" s="33"/>
      <c r="G279" s="27"/>
      <c r="H279" s="33">
        <f t="shared" si="154"/>
        <v>0</v>
      </c>
      <c r="I279" s="34"/>
      <c r="J279" s="34">
        <f t="shared" si="155"/>
        <v>0</v>
      </c>
      <c r="K279" s="35"/>
      <c r="L279" s="36"/>
      <c r="M279" s="113"/>
      <c r="N279" s="37">
        <f t="shared" si="149"/>
        <v>0</v>
      </c>
      <c r="O279" s="37">
        <f t="shared" si="150"/>
        <v>0</v>
      </c>
      <c r="P279" s="42"/>
      <c r="Q279" s="37"/>
      <c r="R279" s="37"/>
      <c r="S279" s="42"/>
      <c r="T279" s="37"/>
      <c r="U279" s="37"/>
      <c r="V279" s="42"/>
      <c r="W279" s="37"/>
      <c r="X279" s="37"/>
      <c r="Y279" s="42"/>
      <c r="Z279" s="37"/>
      <c r="AA279" s="37"/>
      <c r="AB279" s="42"/>
      <c r="AC279" s="23"/>
      <c r="AD279" s="37"/>
      <c r="AE279" s="42"/>
      <c r="AF279" s="23"/>
      <c r="AG279" s="37"/>
      <c r="AH279" s="42"/>
      <c r="AI279" s="37"/>
      <c r="AJ279" s="37"/>
      <c r="AK279" s="37"/>
      <c r="AL279" s="23"/>
      <c r="AM279" s="37"/>
      <c r="AN279" s="37"/>
      <c r="AO279" s="37"/>
      <c r="AP279" s="37"/>
      <c r="AQ279" s="37"/>
      <c r="AR279" s="23"/>
      <c r="AS279" s="37"/>
      <c r="AT279" s="38"/>
      <c r="AU279" s="38"/>
      <c r="AV279" s="30"/>
      <c r="AW279" s="124">
        <f t="shared" si="151"/>
        <v>0</v>
      </c>
      <c r="AX279" s="28">
        <f t="shared" si="152"/>
        <v>0</v>
      </c>
      <c r="AY279" s="39">
        <f t="shared" si="153"/>
        <v>0</v>
      </c>
      <c r="BA279" s="97">
        <f t="shared" si="148"/>
        <v>0</v>
      </c>
      <c r="BB279" s="96" t="str">
        <f>IF(COUNTIF(BB280:BB284,"MEDIDO")&lt;&gt;0,"MEDIDO","NÃO MEDIDO")</f>
        <v>NÃO MEDIDO</v>
      </c>
    </row>
    <row r="280" spans="1:54" ht="30" customHeight="1">
      <c r="A280" s="99" t="s">
        <v>109</v>
      </c>
      <c r="C280" s="31">
        <v>30200</v>
      </c>
      <c r="D280" s="32" t="s">
        <v>883</v>
      </c>
      <c r="E280" s="26"/>
      <c r="F280" s="33"/>
      <c r="G280" s="27"/>
      <c r="H280" s="33">
        <f t="shared" si="154"/>
        <v>0</v>
      </c>
      <c r="I280" s="34"/>
      <c r="J280" s="34">
        <f t="shared" si="155"/>
        <v>0</v>
      </c>
      <c r="K280" s="35"/>
      <c r="L280" s="36"/>
      <c r="M280" s="113"/>
      <c r="N280" s="37">
        <f t="shared" si="149"/>
        <v>0</v>
      </c>
      <c r="O280" s="37">
        <f t="shared" si="150"/>
        <v>0</v>
      </c>
      <c r="P280" s="42"/>
      <c r="Q280" s="37"/>
      <c r="R280" s="37"/>
      <c r="S280" s="42"/>
      <c r="T280" s="37"/>
      <c r="U280" s="37"/>
      <c r="V280" s="42"/>
      <c r="W280" s="37"/>
      <c r="X280" s="37"/>
      <c r="Y280" s="42"/>
      <c r="Z280" s="37"/>
      <c r="AA280" s="37"/>
      <c r="AB280" s="42"/>
      <c r="AC280" s="23"/>
      <c r="AD280" s="37"/>
      <c r="AE280" s="42"/>
      <c r="AF280" s="23"/>
      <c r="AG280" s="37"/>
      <c r="AH280" s="42"/>
      <c r="AI280" s="37"/>
      <c r="AJ280" s="37"/>
      <c r="AK280" s="37"/>
      <c r="AL280" s="23"/>
      <c r="AM280" s="37"/>
      <c r="AN280" s="37"/>
      <c r="AO280" s="37"/>
      <c r="AP280" s="37"/>
      <c r="AQ280" s="37"/>
      <c r="AR280" s="23"/>
      <c r="AS280" s="37"/>
      <c r="AT280" s="38"/>
      <c r="AU280" s="38"/>
      <c r="AV280" s="30"/>
      <c r="AW280" s="124">
        <f t="shared" si="151"/>
        <v>0</v>
      </c>
      <c r="AX280" s="28">
        <f t="shared" si="152"/>
        <v>0</v>
      </c>
      <c r="AY280" s="39">
        <f t="shared" si="153"/>
        <v>0</v>
      </c>
      <c r="BA280" s="97">
        <f t="shared" si="148"/>
        <v>0</v>
      </c>
      <c r="BB280" s="96" t="str">
        <f>IF(COUNTIF(BB281:BB282,"MEDIDO")&lt;&gt;0,"MEDIDO","NÃO MEDIDO")</f>
        <v>NÃO MEDIDO</v>
      </c>
    </row>
    <row r="281" spans="1:54" ht="30" customHeight="1">
      <c r="A281" s="78" t="s">
        <v>108</v>
      </c>
      <c r="B281" s="78"/>
      <c r="C281" s="31" t="s">
        <v>1238</v>
      </c>
      <c r="D281" s="32" t="s">
        <v>1239</v>
      </c>
      <c r="E281" s="26" t="s">
        <v>43</v>
      </c>
      <c r="F281" s="33">
        <v>30</v>
      </c>
      <c r="G281" s="27"/>
      <c r="H281" s="33">
        <f t="shared" si="154"/>
        <v>30</v>
      </c>
      <c r="I281" s="34">
        <v>76.13</v>
      </c>
      <c r="J281" s="34">
        <f t="shared" si="155"/>
        <v>2283.9</v>
      </c>
      <c r="K281" s="35"/>
      <c r="L281" s="36"/>
      <c r="M281" s="113"/>
      <c r="N281" s="37">
        <f t="shared" si="149"/>
        <v>0</v>
      </c>
      <c r="O281" s="37">
        <f t="shared" si="150"/>
        <v>0</v>
      </c>
      <c r="P281" s="42"/>
      <c r="Q281" s="37"/>
      <c r="R281" s="37"/>
      <c r="S281" s="42"/>
      <c r="T281" s="37"/>
      <c r="U281" s="37"/>
      <c r="V281" s="42"/>
      <c r="W281" s="37"/>
      <c r="X281" s="37"/>
      <c r="Y281" s="42"/>
      <c r="Z281" s="37"/>
      <c r="AA281" s="37"/>
      <c r="AB281" s="42"/>
      <c r="AC281" s="23"/>
      <c r="AD281" s="37"/>
      <c r="AE281" s="42"/>
      <c r="AF281" s="23"/>
      <c r="AG281" s="37"/>
      <c r="AH281" s="42"/>
      <c r="AI281" s="37"/>
      <c r="AJ281" s="37"/>
      <c r="AK281" s="37"/>
      <c r="AL281" s="23"/>
      <c r="AM281" s="37"/>
      <c r="AN281" s="37"/>
      <c r="AO281" s="37"/>
      <c r="AP281" s="37"/>
      <c r="AQ281" s="37"/>
      <c r="AR281" s="23"/>
      <c r="AS281" s="37"/>
      <c r="AT281" s="38"/>
      <c r="AU281" s="38"/>
      <c r="AV281" s="30"/>
      <c r="AW281" s="124">
        <f t="shared" si="151"/>
        <v>30</v>
      </c>
      <c r="AX281" s="28">
        <f t="shared" si="152"/>
        <v>2283.9</v>
      </c>
      <c r="AY281" s="39">
        <f t="shared" si="153"/>
        <v>0</v>
      </c>
      <c r="BA281" s="97">
        <f t="shared" si="148"/>
        <v>0</v>
      </c>
      <c r="BB281" s="98" t="str">
        <f>IF(BA281&lt;&gt;0,"MEDIDO","NÃO MEDIDO")</f>
        <v>NÃO MEDIDO</v>
      </c>
    </row>
    <row r="282" spans="1:54" ht="30" customHeight="1">
      <c r="A282" s="78" t="s">
        <v>108</v>
      </c>
      <c r="B282" s="78"/>
      <c r="C282" s="31" t="s">
        <v>1240</v>
      </c>
      <c r="D282" s="32" t="s">
        <v>1241</v>
      </c>
      <c r="E282" s="26" t="s">
        <v>43</v>
      </c>
      <c r="F282" s="33">
        <v>2.2999999999999998</v>
      </c>
      <c r="G282" s="27"/>
      <c r="H282" s="33">
        <f t="shared" si="154"/>
        <v>2.2999999999999998</v>
      </c>
      <c r="I282" s="34">
        <v>13.7</v>
      </c>
      <c r="J282" s="34">
        <f t="shared" si="155"/>
        <v>31.51</v>
      </c>
      <c r="K282" s="35"/>
      <c r="L282" s="36"/>
      <c r="M282" s="113"/>
      <c r="N282" s="37">
        <f t="shared" si="149"/>
        <v>0</v>
      </c>
      <c r="O282" s="37">
        <f t="shared" si="150"/>
        <v>0</v>
      </c>
      <c r="P282" s="42"/>
      <c r="Q282" s="37"/>
      <c r="R282" s="37"/>
      <c r="S282" s="42"/>
      <c r="T282" s="37"/>
      <c r="U282" s="37"/>
      <c r="V282" s="42"/>
      <c r="W282" s="37"/>
      <c r="X282" s="37"/>
      <c r="Y282" s="42"/>
      <c r="Z282" s="37"/>
      <c r="AA282" s="37"/>
      <c r="AB282" s="42"/>
      <c r="AC282" s="23"/>
      <c r="AD282" s="37"/>
      <c r="AE282" s="42"/>
      <c r="AF282" s="23"/>
      <c r="AG282" s="37"/>
      <c r="AH282" s="42"/>
      <c r="AI282" s="37"/>
      <c r="AJ282" s="37"/>
      <c r="AK282" s="37"/>
      <c r="AL282" s="23"/>
      <c r="AM282" s="37"/>
      <c r="AN282" s="37"/>
      <c r="AO282" s="37"/>
      <c r="AP282" s="37"/>
      <c r="AQ282" s="37"/>
      <c r="AR282" s="23"/>
      <c r="AS282" s="37"/>
      <c r="AT282" s="38"/>
      <c r="AU282" s="38"/>
      <c r="AV282" s="30"/>
      <c r="AW282" s="124">
        <f t="shared" si="151"/>
        <v>2.2999999999999998</v>
      </c>
      <c r="AX282" s="28">
        <f t="shared" si="152"/>
        <v>31.51</v>
      </c>
      <c r="AY282" s="39">
        <f t="shared" si="153"/>
        <v>0</v>
      </c>
      <c r="BA282" s="97">
        <f t="shared" si="148"/>
        <v>0</v>
      </c>
      <c r="BB282" s="98" t="str">
        <f>IF(BA282&lt;&gt;0,"MEDIDO","NÃO MEDIDO")</f>
        <v>NÃO MEDIDO</v>
      </c>
    </row>
    <row r="283" spans="1:54" ht="30" customHeight="1">
      <c r="A283" s="99" t="s">
        <v>109</v>
      </c>
      <c r="C283" s="31">
        <v>30300</v>
      </c>
      <c r="D283" s="32" t="s">
        <v>884</v>
      </c>
      <c r="E283" s="26"/>
      <c r="F283" s="33"/>
      <c r="G283" s="27"/>
      <c r="H283" s="33">
        <f t="shared" si="154"/>
        <v>0</v>
      </c>
      <c r="I283" s="34"/>
      <c r="J283" s="34">
        <f t="shared" si="155"/>
        <v>0</v>
      </c>
      <c r="K283" s="35"/>
      <c r="L283" s="36"/>
      <c r="M283" s="113"/>
      <c r="N283" s="37">
        <f t="shared" si="149"/>
        <v>0</v>
      </c>
      <c r="O283" s="37">
        <f t="shared" si="150"/>
        <v>0</v>
      </c>
      <c r="P283" s="42"/>
      <c r="Q283" s="37"/>
      <c r="R283" s="37"/>
      <c r="S283" s="42"/>
      <c r="T283" s="37"/>
      <c r="U283" s="37"/>
      <c r="V283" s="42"/>
      <c r="W283" s="37"/>
      <c r="X283" s="37"/>
      <c r="Y283" s="42"/>
      <c r="Z283" s="37"/>
      <c r="AA283" s="37"/>
      <c r="AB283" s="42"/>
      <c r="AC283" s="23"/>
      <c r="AD283" s="37"/>
      <c r="AE283" s="42"/>
      <c r="AF283" s="23"/>
      <c r="AG283" s="37"/>
      <c r="AH283" s="42"/>
      <c r="AI283" s="37"/>
      <c r="AJ283" s="37"/>
      <c r="AK283" s="37"/>
      <c r="AL283" s="23"/>
      <c r="AM283" s="37"/>
      <c r="AN283" s="37"/>
      <c r="AO283" s="37"/>
      <c r="AP283" s="37"/>
      <c r="AQ283" s="37"/>
      <c r="AR283" s="23"/>
      <c r="AS283" s="37"/>
      <c r="AT283" s="38"/>
      <c r="AU283" s="38"/>
      <c r="AV283" s="30"/>
      <c r="AW283" s="124">
        <f t="shared" si="151"/>
        <v>0</v>
      </c>
      <c r="AX283" s="28">
        <f t="shared" si="152"/>
        <v>0</v>
      </c>
      <c r="AY283" s="39">
        <f t="shared" si="153"/>
        <v>0</v>
      </c>
      <c r="BA283" s="97">
        <f t="shared" si="148"/>
        <v>0</v>
      </c>
      <c r="BB283" s="96" t="str">
        <f>IF(COUNTIF(BB284:BB284,"MEDIDO")&lt;&gt;0,"MEDIDO","NÃO MEDIDO")</f>
        <v>NÃO MEDIDO</v>
      </c>
    </row>
    <row r="284" spans="1:54" ht="30" customHeight="1">
      <c r="A284" s="78" t="s">
        <v>108</v>
      </c>
      <c r="B284" s="78"/>
      <c r="C284" s="31" t="s">
        <v>1242</v>
      </c>
      <c r="D284" s="32" t="s">
        <v>1243</v>
      </c>
      <c r="E284" s="26" t="s">
        <v>43</v>
      </c>
      <c r="F284" s="33">
        <v>30</v>
      </c>
      <c r="G284" s="27"/>
      <c r="H284" s="33">
        <f t="shared" si="154"/>
        <v>30</v>
      </c>
      <c r="I284" s="34">
        <v>75.8</v>
      </c>
      <c r="J284" s="34">
        <f t="shared" si="155"/>
        <v>2274</v>
      </c>
      <c r="K284" s="35"/>
      <c r="L284" s="36"/>
      <c r="M284" s="113"/>
      <c r="N284" s="37">
        <f t="shared" si="149"/>
        <v>0</v>
      </c>
      <c r="O284" s="37">
        <f t="shared" si="150"/>
        <v>0</v>
      </c>
      <c r="P284" s="42"/>
      <c r="Q284" s="37"/>
      <c r="R284" s="37"/>
      <c r="S284" s="42"/>
      <c r="T284" s="37"/>
      <c r="U284" s="37"/>
      <c r="V284" s="42"/>
      <c r="W284" s="37"/>
      <c r="X284" s="37"/>
      <c r="Y284" s="42"/>
      <c r="Z284" s="37"/>
      <c r="AA284" s="37"/>
      <c r="AB284" s="42"/>
      <c r="AC284" s="23"/>
      <c r="AD284" s="37"/>
      <c r="AE284" s="42"/>
      <c r="AF284" s="23"/>
      <c r="AG284" s="37"/>
      <c r="AH284" s="42"/>
      <c r="AI284" s="37"/>
      <c r="AJ284" s="37"/>
      <c r="AK284" s="37"/>
      <c r="AL284" s="23"/>
      <c r="AM284" s="37"/>
      <c r="AN284" s="37"/>
      <c r="AO284" s="37"/>
      <c r="AP284" s="37"/>
      <c r="AQ284" s="37"/>
      <c r="AR284" s="23"/>
      <c r="AS284" s="37"/>
      <c r="AT284" s="38"/>
      <c r="AU284" s="38"/>
      <c r="AV284" s="30"/>
      <c r="AW284" s="124">
        <f t="shared" si="151"/>
        <v>30</v>
      </c>
      <c r="AX284" s="28">
        <f t="shared" si="152"/>
        <v>2274</v>
      </c>
      <c r="AY284" s="39">
        <f t="shared" si="153"/>
        <v>0</v>
      </c>
      <c r="BA284" s="97">
        <f t="shared" si="148"/>
        <v>0</v>
      </c>
      <c r="BB284" s="98" t="str">
        <f>IF(BA284&lt;&gt;0,"MEDIDO","NÃO MEDIDO")</f>
        <v>NÃO MEDIDO</v>
      </c>
    </row>
    <row r="285" spans="1:54" ht="30" customHeight="1">
      <c r="A285" s="99" t="s">
        <v>109</v>
      </c>
      <c r="C285" s="31">
        <v>4</v>
      </c>
      <c r="D285" s="32" t="s">
        <v>60</v>
      </c>
      <c r="E285" s="26"/>
      <c r="F285" s="33"/>
      <c r="G285" s="27"/>
      <c r="H285" s="33">
        <f t="shared" si="154"/>
        <v>0</v>
      </c>
      <c r="I285" s="34"/>
      <c r="J285" s="34">
        <f t="shared" si="155"/>
        <v>0</v>
      </c>
      <c r="K285" s="35"/>
      <c r="L285" s="36"/>
      <c r="M285" s="113"/>
      <c r="N285" s="37">
        <f t="shared" si="149"/>
        <v>0</v>
      </c>
      <c r="O285" s="37">
        <f t="shared" si="150"/>
        <v>0</v>
      </c>
      <c r="P285" s="42"/>
      <c r="Q285" s="37"/>
      <c r="R285" s="37"/>
      <c r="S285" s="42"/>
      <c r="T285" s="37"/>
      <c r="U285" s="37"/>
      <c r="V285" s="42"/>
      <c r="W285" s="37"/>
      <c r="X285" s="37"/>
      <c r="Y285" s="42"/>
      <c r="Z285" s="37"/>
      <c r="AA285" s="37"/>
      <c r="AB285" s="42"/>
      <c r="AC285" s="23"/>
      <c r="AD285" s="37"/>
      <c r="AE285" s="42"/>
      <c r="AF285" s="23"/>
      <c r="AG285" s="37"/>
      <c r="AH285" s="42"/>
      <c r="AI285" s="37"/>
      <c r="AJ285" s="37"/>
      <c r="AK285" s="37"/>
      <c r="AL285" s="23"/>
      <c r="AM285" s="37"/>
      <c r="AN285" s="37"/>
      <c r="AO285" s="37"/>
      <c r="AP285" s="37"/>
      <c r="AQ285" s="37"/>
      <c r="AR285" s="23"/>
      <c r="AS285" s="37"/>
      <c r="AT285" s="38"/>
      <c r="AU285" s="38"/>
      <c r="AV285" s="30"/>
      <c r="AW285" s="124">
        <f t="shared" si="151"/>
        <v>0</v>
      </c>
      <c r="AX285" s="28">
        <f t="shared" si="152"/>
        <v>0</v>
      </c>
      <c r="AY285" s="39">
        <f t="shared" si="153"/>
        <v>0</v>
      </c>
      <c r="BA285" s="97">
        <f t="shared" si="148"/>
        <v>0</v>
      </c>
      <c r="BB285" s="96" t="str">
        <f>IF(COUNTIF(BB286:BB289,"MEDIDO")&lt;&gt;0,"MEDIDO","NÃO MEDIDO")</f>
        <v>NÃO MEDIDO</v>
      </c>
    </row>
    <row r="286" spans="1:54" ht="30" customHeight="1">
      <c r="A286" s="99" t="s">
        <v>109</v>
      </c>
      <c r="C286" s="31">
        <v>40100</v>
      </c>
      <c r="D286" s="32" t="s">
        <v>79</v>
      </c>
      <c r="E286" s="26"/>
      <c r="F286" s="33"/>
      <c r="G286" s="27"/>
      <c r="H286" s="33">
        <f t="shared" si="154"/>
        <v>0</v>
      </c>
      <c r="I286" s="34"/>
      <c r="J286" s="34">
        <f t="shared" si="155"/>
        <v>0</v>
      </c>
      <c r="K286" s="35"/>
      <c r="L286" s="36"/>
      <c r="M286" s="113"/>
      <c r="N286" s="37">
        <f t="shared" si="149"/>
        <v>0</v>
      </c>
      <c r="O286" s="37">
        <f t="shared" si="150"/>
        <v>0</v>
      </c>
      <c r="P286" s="42"/>
      <c r="Q286" s="37"/>
      <c r="R286" s="37"/>
      <c r="S286" s="42"/>
      <c r="T286" s="37"/>
      <c r="U286" s="37"/>
      <c r="V286" s="42"/>
      <c r="W286" s="37"/>
      <c r="X286" s="37"/>
      <c r="Y286" s="42"/>
      <c r="Z286" s="37"/>
      <c r="AA286" s="37"/>
      <c r="AB286" s="42"/>
      <c r="AC286" s="23"/>
      <c r="AD286" s="37"/>
      <c r="AE286" s="42"/>
      <c r="AF286" s="23"/>
      <c r="AG286" s="37"/>
      <c r="AH286" s="42"/>
      <c r="AI286" s="37"/>
      <c r="AJ286" s="37"/>
      <c r="AK286" s="37"/>
      <c r="AL286" s="23"/>
      <c r="AM286" s="37"/>
      <c r="AN286" s="37"/>
      <c r="AO286" s="37"/>
      <c r="AP286" s="37"/>
      <c r="AQ286" s="37"/>
      <c r="AR286" s="23"/>
      <c r="AS286" s="37"/>
      <c r="AT286" s="38"/>
      <c r="AU286" s="38"/>
      <c r="AV286" s="30"/>
      <c r="AW286" s="124">
        <f t="shared" si="151"/>
        <v>0</v>
      </c>
      <c r="AX286" s="28">
        <f t="shared" si="152"/>
        <v>0</v>
      </c>
      <c r="AY286" s="39">
        <f t="shared" si="153"/>
        <v>0</v>
      </c>
      <c r="BA286" s="97">
        <f t="shared" si="148"/>
        <v>0</v>
      </c>
      <c r="BB286" s="96" t="str">
        <f>IF(COUNTIF(BB287:BB289,"MEDIDO")&lt;&gt;0,"MEDIDO","NÃO MEDIDO")</f>
        <v>NÃO MEDIDO</v>
      </c>
    </row>
    <row r="287" spans="1:54" ht="60" customHeight="1">
      <c r="A287" s="78" t="s">
        <v>108</v>
      </c>
      <c r="B287" s="78"/>
      <c r="C287" s="31" t="s">
        <v>284</v>
      </c>
      <c r="D287" s="32" t="s">
        <v>1244</v>
      </c>
      <c r="E287" s="26" t="s">
        <v>43</v>
      </c>
      <c r="F287" s="33">
        <v>0.25</v>
      </c>
      <c r="G287" s="27"/>
      <c r="H287" s="33">
        <f t="shared" si="154"/>
        <v>0.25</v>
      </c>
      <c r="I287" s="34">
        <v>31.97</v>
      </c>
      <c r="J287" s="34">
        <f t="shared" si="155"/>
        <v>7.99</v>
      </c>
      <c r="K287" s="35"/>
      <c r="L287" s="36"/>
      <c r="M287" s="113"/>
      <c r="N287" s="37">
        <f t="shared" si="149"/>
        <v>0</v>
      </c>
      <c r="O287" s="37">
        <f t="shared" si="150"/>
        <v>0</v>
      </c>
      <c r="P287" s="42"/>
      <c r="Q287" s="37"/>
      <c r="R287" s="37"/>
      <c r="S287" s="42"/>
      <c r="T287" s="37"/>
      <c r="U287" s="37"/>
      <c r="V287" s="42"/>
      <c r="W287" s="37"/>
      <c r="X287" s="37"/>
      <c r="Y287" s="42"/>
      <c r="Z287" s="37"/>
      <c r="AA287" s="37"/>
      <c r="AB287" s="42"/>
      <c r="AC287" s="23"/>
      <c r="AD287" s="37"/>
      <c r="AE287" s="42"/>
      <c r="AF287" s="23"/>
      <c r="AG287" s="37"/>
      <c r="AH287" s="42"/>
      <c r="AI287" s="37"/>
      <c r="AJ287" s="37"/>
      <c r="AK287" s="37"/>
      <c r="AL287" s="23"/>
      <c r="AM287" s="37"/>
      <c r="AN287" s="37"/>
      <c r="AO287" s="37"/>
      <c r="AP287" s="37"/>
      <c r="AQ287" s="37"/>
      <c r="AR287" s="23"/>
      <c r="AS287" s="37"/>
      <c r="AT287" s="38"/>
      <c r="AU287" s="38"/>
      <c r="AV287" s="30"/>
      <c r="AW287" s="124">
        <f t="shared" si="151"/>
        <v>0.25</v>
      </c>
      <c r="AX287" s="28">
        <f t="shared" si="152"/>
        <v>7.99</v>
      </c>
      <c r="AY287" s="39">
        <f t="shared" si="153"/>
        <v>0</v>
      </c>
      <c r="BA287" s="97">
        <f t="shared" si="148"/>
        <v>0</v>
      </c>
      <c r="BB287" s="98" t="str">
        <f>IF(BA287&lt;&gt;0,"MEDIDO","NÃO MEDIDO")</f>
        <v>NÃO MEDIDO</v>
      </c>
    </row>
    <row r="288" spans="1:54" ht="60" customHeight="1">
      <c r="A288" s="78" t="s">
        <v>108</v>
      </c>
      <c r="B288" s="78"/>
      <c r="C288" s="31" t="s">
        <v>80</v>
      </c>
      <c r="D288" s="32" t="s">
        <v>1245</v>
      </c>
      <c r="E288" s="26" t="s">
        <v>43</v>
      </c>
      <c r="F288" s="33">
        <v>0.45</v>
      </c>
      <c r="G288" s="27"/>
      <c r="H288" s="33">
        <f t="shared" si="154"/>
        <v>0.45</v>
      </c>
      <c r="I288" s="34">
        <v>45.68</v>
      </c>
      <c r="J288" s="34">
        <f t="shared" si="155"/>
        <v>20.56</v>
      </c>
      <c r="K288" s="35"/>
      <c r="L288" s="36"/>
      <c r="M288" s="113"/>
      <c r="N288" s="37">
        <f t="shared" si="149"/>
        <v>0</v>
      </c>
      <c r="O288" s="37">
        <f t="shared" si="150"/>
        <v>0</v>
      </c>
      <c r="P288" s="42"/>
      <c r="Q288" s="37"/>
      <c r="R288" s="37"/>
      <c r="S288" s="42"/>
      <c r="T288" s="37"/>
      <c r="U288" s="37"/>
      <c r="V288" s="42"/>
      <c r="W288" s="37"/>
      <c r="X288" s="37"/>
      <c r="Y288" s="42"/>
      <c r="Z288" s="37"/>
      <c r="AA288" s="37"/>
      <c r="AB288" s="42"/>
      <c r="AC288" s="23"/>
      <c r="AD288" s="37"/>
      <c r="AE288" s="42"/>
      <c r="AF288" s="23"/>
      <c r="AG288" s="37"/>
      <c r="AH288" s="42"/>
      <c r="AI288" s="37"/>
      <c r="AJ288" s="37"/>
      <c r="AK288" s="37"/>
      <c r="AL288" s="23"/>
      <c r="AM288" s="37"/>
      <c r="AN288" s="37"/>
      <c r="AO288" s="37"/>
      <c r="AP288" s="37"/>
      <c r="AQ288" s="37"/>
      <c r="AR288" s="23"/>
      <c r="AS288" s="37"/>
      <c r="AT288" s="38"/>
      <c r="AU288" s="38"/>
      <c r="AV288" s="30"/>
      <c r="AW288" s="124">
        <f t="shared" si="151"/>
        <v>0.45</v>
      </c>
      <c r="AX288" s="28">
        <f t="shared" si="152"/>
        <v>20.56</v>
      </c>
      <c r="AY288" s="39">
        <f t="shared" si="153"/>
        <v>0</v>
      </c>
      <c r="BA288" s="97">
        <f t="shared" si="148"/>
        <v>0</v>
      </c>
      <c r="BB288" s="98" t="str">
        <f>IF(BA288&lt;&gt;0,"MEDIDO","NÃO MEDIDO")</f>
        <v>NÃO MEDIDO</v>
      </c>
    </row>
    <row r="289" spans="1:54" ht="60" customHeight="1">
      <c r="A289" s="78" t="s">
        <v>108</v>
      </c>
      <c r="B289" s="78"/>
      <c r="C289" s="31" t="s">
        <v>81</v>
      </c>
      <c r="D289" s="32" t="s">
        <v>1246</v>
      </c>
      <c r="E289" s="26" t="s">
        <v>43</v>
      </c>
      <c r="F289" s="33">
        <v>1.6</v>
      </c>
      <c r="G289" s="27"/>
      <c r="H289" s="33">
        <f t="shared" si="154"/>
        <v>1.6</v>
      </c>
      <c r="I289" s="34">
        <v>55.19</v>
      </c>
      <c r="J289" s="34">
        <f t="shared" si="155"/>
        <v>88.3</v>
      </c>
      <c r="K289" s="35"/>
      <c r="L289" s="36"/>
      <c r="M289" s="113"/>
      <c r="N289" s="37">
        <f t="shared" si="149"/>
        <v>0</v>
      </c>
      <c r="O289" s="37">
        <f t="shared" si="150"/>
        <v>0</v>
      </c>
      <c r="P289" s="42"/>
      <c r="Q289" s="37"/>
      <c r="R289" s="37"/>
      <c r="S289" s="42"/>
      <c r="T289" s="37"/>
      <c r="U289" s="37"/>
      <c r="V289" s="42"/>
      <c r="W289" s="37"/>
      <c r="X289" s="37"/>
      <c r="Y289" s="42"/>
      <c r="Z289" s="37"/>
      <c r="AA289" s="37"/>
      <c r="AB289" s="42"/>
      <c r="AC289" s="23"/>
      <c r="AD289" s="37"/>
      <c r="AE289" s="42"/>
      <c r="AF289" s="23"/>
      <c r="AG289" s="37"/>
      <c r="AH289" s="42"/>
      <c r="AI289" s="37"/>
      <c r="AJ289" s="37"/>
      <c r="AK289" s="37"/>
      <c r="AL289" s="23"/>
      <c r="AM289" s="37"/>
      <c r="AN289" s="37"/>
      <c r="AO289" s="37"/>
      <c r="AP289" s="37"/>
      <c r="AQ289" s="37"/>
      <c r="AR289" s="23"/>
      <c r="AS289" s="37"/>
      <c r="AT289" s="38"/>
      <c r="AU289" s="38"/>
      <c r="AV289" s="30"/>
      <c r="AW289" s="124">
        <f t="shared" si="151"/>
        <v>1.6</v>
      </c>
      <c r="AX289" s="28">
        <f t="shared" si="152"/>
        <v>88.3</v>
      </c>
      <c r="AY289" s="39">
        <f t="shared" si="153"/>
        <v>0</v>
      </c>
      <c r="BA289" s="97">
        <f t="shared" si="148"/>
        <v>0</v>
      </c>
      <c r="BB289" s="98" t="str">
        <f>IF(BA289&lt;&gt;0,"MEDIDO","NÃO MEDIDO")</f>
        <v>NÃO MEDIDO</v>
      </c>
    </row>
    <row r="290" spans="1:54" ht="30" customHeight="1">
      <c r="A290" s="99" t="s">
        <v>109</v>
      </c>
      <c r="C290" s="31">
        <v>17</v>
      </c>
      <c r="D290" s="32" t="s">
        <v>100</v>
      </c>
      <c r="E290" s="26"/>
      <c r="F290" s="33"/>
      <c r="G290" s="27"/>
      <c r="H290" s="33">
        <f t="shared" si="154"/>
        <v>0</v>
      </c>
      <c r="I290" s="34"/>
      <c r="J290" s="34">
        <f t="shared" si="155"/>
        <v>0</v>
      </c>
      <c r="K290" s="35"/>
      <c r="L290" s="36"/>
      <c r="M290" s="113"/>
      <c r="N290" s="37">
        <f t="shared" si="149"/>
        <v>0</v>
      </c>
      <c r="O290" s="37">
        <f t="shared" si="150"/>
        <v>0</v>
      </c>
      <c r="P290" s="42"/>
      <c r="Q290" s="37"/>
      <c r="R290" s="37"/>
      <c r="S290" s="42"/>
      <c r="T290" s="37"/>
      <c r="U290" s="37"/>
      <c r="V290" s="42"/>
      <c r="W290" s="37"/>
      <c r="X290" s="37"/>
      <c r="Y290" s="42"/>
      <c r="Z290" s="37"/>
      <c r="AA290" s="37"/>
      <c r="AB290" s="42"/>
      <c r="AC290" s="23"/>
      <c r="AD290" s="37"/>
      <c r="AE290" s="42"/>
      <c r="AF290" s="23"/>
      <c r="AG290" s="37"/>
      <c r="AH290" s="42"/>
      <c r="AI290" s="37"/>
      <c r="AJ290" s="37"/>
      <c r="AK290" s="37"/>
      <c r="AL290" s="23"/>
      <c r="AM290" s="37"/>
      <c r="AN290" s="37"/>
      <c r="AO290" s="37"/>
      <c r="AP290" s="37"/>
      <c r="AQ290" s="37"/>
      <c r="AR290" s="23"/>
      <c r="AS290" s="37"/>
      <c r="AT290" s="38"/>
      <c r="AU290" s="38"/>
      <c r="AV290" s="30"/>
      <c r="AW290" s="124">
        <f t="shared" si="151"/>
        <v>0</v>
      </c>
      <c r="AX290" s="28">
        <f t="shared" si="152"/>
        <v>0</v>
      </c>
      <c r="AY290" s="39">
        <f t="shared" si="153"/>
        <v>0</v>
      </c>
      <c r="BA290" s="97">
        <f t="shared" si="148"/>
        <v>0</v>
      </c>
      <c r="BB290" s="96" t="str">
        <f>IF(COUNTIF(BB291:BB298,"MEDIDO")&lt;&gt;0,"MEDIDO","NÃO MEDIDO")</f>
        <v>NÃO MEDIDO</v>
      </c>
    </row>
    <row r="291" spans="1:54" ht="30" customHeight="1">
      <c r="A291" s="99" t="s">
        <v>109</v>
      </c>
      <c r="C291" s="31">
        <v>171500</v>
      </c>
      <c r="D291" s="32" t="s">
        <v>890</v>
      </c>
      <c r="E291" s="26"/>
      <c r="F291" s="33"/>
      <c r="G291" s="27"/>
      <c r="H291" s="33">
        <f t="shared" si="154"/>
        <v>0</v>
      </c>
      <c r="I291" s="34"/>
      <c r="J291" s="34">
        <f t="shared" si="155"/>
        <v>0</v>
      </c>
      <c r="K291" s="35"/>
      <c r="L291" s="36"/>
      <c r="M291" s="113"/>
      <c r="N291" s="37">
        <f t="shared" si="149"/>
        <v>0</v>
      </c>
      <c r="O291" s="37">
        <f t="shared" si="150"/>
        <v>0</v>
      </c>
      <c r="P291" s="42"/>
      <c r="Q291" s="37"/>
      <c r="R291" s="37"/>
      <c r="S291" s="42"/>
      <c r="T291" s="37"/>
      <c r="U291" s="37"/>
      <c r="V291" s="42"/>
      <c r="W291" s="37"/>
      <c r="X291" s="37"/>
      <c r="Y291" s="42"/>
      <c r="Z291" s="37"/>
      <c r="AA291" s="37"/>
      <c r="AB291" s="42"/>
      <c r="AC291" s="23"/>
      <c r="AD291" s="37"/>
      <c r="AE291" s="42"/>
      <c r="AF291" s="23"/>
      <c r="AG291" s="37"/>
      <c r="AH291" s="42"/>
      <c r="AI291" s="37"/>
      <c r="AJ291" s="37"/>
      <c r="AK291" s="37"/>
      <c r="AL291" s="23"/>
      <c r="AM291" s="37"/>
      <c r="AN291" s="37"/>
      <c r="AO291" s="37"/>
      <c r="AP291" s="37"/>
      <c r="AQ291" s="37"/>
      <c r="AR291" s="23"/>
      <c r="AS291" s="37"/>
      <c r="AT291" s="38"/>
      <c r="AU291" s="38"/>
      <c r="AV291" s="30"/>
      <c r="AW291" s="124">
        <f t="shared" si="151"/>
        <v>0</v>
      </c>
      <c r="AX291" s="28">
        <f t="shared" si="152"/>
        <v>0</v>
      </c>
      <c r="AY291" s="39">
        <f t="shared" si="153"/>
        <v>0</v>
      </c>
      <c r="BA291" s="97">
        <f t="shared" si="148"/>
        <v>0</v>
      </c>
      <c r="BB291" s="96" t="str">
        <f>IF(COUNTIF(BB292:BB298,"MEDIDO")&lt;&gt;0,"MEDIDO","NÃO MEDIDO")</f>
        <v>NÃO MEDIDO</v>
      </c>
    </row>
    <row r="292" spans="1:54" ht="60" customHeight="1">
      <c r="A292" s="78" t="s">
        <v>108</v>
      </c>
      <c r="B292" s="78"/>
      <c r="C292" s="31" t="s">
        <v>1134</v>
      </c>
      <c r="D292" s="32" t="s">
        <v>1135</v>
      </c>
      <c r="E292" s="26" t="s">
        <v>40</v>
      </c>
      <c r="F292" s="33">
        <v>1</v>
      </c>
      <c r="G292" s="27"/>
      <c r="H292" s="33">
        <f t="shared" si="154"/>
        <v>1</v>
      </c>
      <c r="I292" s="34">
        <v>53.1</v>
      </c>
      <c r="J292" s="34">
        <f t="shared" si="155"/>
        <v>53.1</v>
      </c>
      <c r="K292" s="35"/>
      <c r="L292" s="36"/>
      <c r="M292" s="113"/>
      <c r="N292" s="37">
        <f t="shared" si="149"/>
        <v>0</v>
      </c>
      <c r="O292" s="37">
        <f t="shared" si="150"/>
        <v>0</v>
      </c>
      <c r="P292" s="42"/>
      <c r="Q292" s="37"/>
      <c r="R292" s="37"/>
      <c r="S292" s="42"/>
      <c r="T292" s="37"/>
      <c r="U292" s="37"/>
      <c r="V292" s="42"/>
      <c r="W292" s="37"/>
      <c r="X292" s="37"/>
      <c r="Y292" s="42"/>
      <c r="Z292" s="37"/>
      <c r="AA292" s="37"/>
      <c r="AB292" s="42"/>
      <c r="AC292" s="23"/>
      <c r="AD292" s="37"/>
      <c r="AE292" s="42"/>
      <c r="AF292" s="23"/>
      <c r="AG292" s="37"/>
      <c r="AH292" s="42"/>
      <c r="AI292" s="37"/>
      <c r="AJ292" s="37"/>
      <c r="AK292" s="37"/>
      <c r="AL292" s="23"/>
      <c r="AM292" s="37"/>
      <c r="AN292" s="37"/>
      <c r="AO292" s="37"/>
      <c r="AP292" s="37"/>
      <c r="AQ292" s="37"/>
      <c r="AR292" s="23"/>
      <c r="AS292" s="37"/>
      <c r="AT292" s="38"/>
      <c r="AU292" s="38"/>
      <c r="AV292" s="30"/>
      <c r="AW292" s="124">
        <f t="shared" si="151"/>
        <v>1</v>
      </c>
      <c r="AX292" s="28">
        <f t="shared" si="152"/>
        <v>53.1</v>
      </c>
      <c r="AY292" s="39">
        <f t="shared" si="153"/>
        <v>0</v>
      </c>
      <c r="BA292" s="97">
        <f t="shared" si="148"/>
        <v>0</v>
      </c>
      <c r="BB292" s="98" t="str">
        <f t="shared" ref="BB292:BB298" si="156">IF(BA292&lt;&gt;0,"MEDIDO","NÃO MEDIDO")</f>
        <v>NÃO MEDIDO</v>
      </c>
    </row>
    <row r="293" spans="1:54" ht="30" customHeight="1">
      <c r="A293" s="78" t="s">
        <v>108</v>
      </c>
      <c r="B293" s="78"/>
      <c r="C293" s="31" t="s">
        <v>116</v>
      </c>
      <c r="D293" s="32" t="s">
        <v>1138</v>
      </c>
      <c r="E293" s="26" t="s">
        <v>40</v>
      </c>
      <c r="F293" s="33">
        <v>1</v>
      </c>
      <c r="G293" s="27"/>
      <c r="H293" s="33">
        <f t="shared" si="154"/>
        <v>1</v>
      </c>
      <c r="I293" s="34">
        <v>103.87</v>
      </c>
      <c r="J293" s="34">
        <f t="shared" si="155"/>
        <v>103.87</v>
      </c>
      <c r="K293" s="35"/>
      <c r="L293" s="36"/>
      <c r="M293" s="113"/>
      <c r="N293" s="37">
        <f t="shared" si="149"/>
        <v>0</v>
      </c>
      <c r="O293" s="37">
        <f t="shared" si="150"/>
        <v>0</v>
      </c>
      <c r="P293" s="42"/>
      <c r="Q293" s="37"/>
      <c r="R293" s="37"/>
      <c r="S293" s="42"/>
      <c r="T293" s="37"/>
      <c r="U293" s="37"/>
      <c r="V293" s="42"/>
      <c r="W293" s="37"/>
      <c r="X293" s="37"/>
      <c r="Y293" s="42"/>
      <c r="Z293" s="37"/>
      <c r="AA293" s="37"/>
      <c r="AB293" s="42"/>
      <c r="AC293" s="23"/>
      <c r="AD293" s="37"/>
      <c r="AE293" s="42"/>
      <c r="AF293" s="23"/>
      <c r="AG293" s="37"/>
      <c r="AH293" s="42"/>
      <c r="AI293" s="37"/>
      <c r="AJ293" s="37"/>
      <c r="AK293" s="37"/>
      <c r="AL293" s="23"/>
      <c r="AM293" s="37"/>
      <c r="AN293" s="37"/>
      <c r="AO293" s="37"/>
      <c r="AP293" s="37"/>
      <c r="AQ293" s="37"/>
      <c r="AR293" s="23"/>
      <c r="AS293" s="37"/>
      <c r="AT293" s="38"/>
      <c r="AU293" s="38"/>
      <c r="AV293" s="30"/>
      <c r="AW293" s="124">
        <f t="shared" si="151"/>
        <v>1</v>
      </c>
      <c r="AX293" s="28">
        <f t="shared" si="152"/>
        <v>103.87</v>
      </c>
      <c r="AY293" s="39">
        <f t="shared" si="153"/>
        <v>0</v>
      </c>
      <c r="BA293" s="97">
        <f t="shared" si="148"/>
        <v>0</v>
      </c>
      <c r="BB293" s="98" t="str">
        <f t="shared" si="156"/>
        <v>NÃO MEDIDO</v>
      </c>
    </row>
    <row r="294" spans="1:54" ht="60" customHeight="1">
      <c r="A294" s="78" t="s">
        <v>108</v>
      </c>
      <c r="B294" s="78"/>
      <c r="C294" s="31" t="s">
        <v>1369</v>
      </c>
      <c r="D294" s="32" t="s">
        <v>1370</v>
      </c>
      <c r="E294" s="26" t="s">
        <v>40</v>
      </c>
      <c r="F294" s="33">
        <v>2</v>
      </c>
      <c r="G294" s="27"/>
      <c r="H294" s="33">
        <f t="shared" si="154"/>
        <v>2</v>
      </c>
      <c r="I294" s="34">
        <v>31.24</v>
      </c>
      <c r="J294" s="34">
        <f t="shared" si="155"/>
        <v>62.48</v>
      </c>
      <c r="K294" s="35"/>
      <c r="L294" s="36"/>
      <c r="M294" s="113"/>
      <c r="N294" s="37">
        <f t="shared" si="149"/>
        <v>0</v>
      </c>
      <c r="O294" s="37">
        <f t="shared" si="150"/>
        <v>0</v>
      </c>
      <c r="P294" s="42"/>
      <c r="Q294" s="37"/>
      <c r="R294" s="37"/>
      <c r="S294" s="42"/>
      <c r="T294" s="37"/>
      <c r="U294" s="37"/>
      <c r="V294" s="42"/>
      <c r="W294" s="37"/>
      <c r="X294" s="37"/>
      <c r="Y294" s="42"/>
      <c r="Z294" s="37"/>
      <c r="AA294" s="37"/>
      <c r="AB294" s="42"/>
      <c r="AC294" s="23"/>
      <c r="AD294" s="37"/>
      <c r="AE294" s="42"/>
      <c r="AF294" s="23"/>
      <c r="AG294" s="37"/>
      <c r="AH294" s="42"/>
      <c r="AI294" s="37"/>
      <c r="AJ294" s="37"/>
      <c r="AK294" s="37"/>
      <c r="AL294" s="23"/>
      <c r="AM294" s="37"/>
      <c r="AN294" s="37"/>
      <c r="AO294" s="37"/>
      <c r="AP294" s="37"/>
      <c r="AQ294" s="37"/>
      <c r="AR294" s="23"/>
      <c r="AS294" s="37"/>
      <c r="AT294" s="38"/>
      <c r="AU294" s="38"/>
      <c r="AV294" s="30"/>
      <c r="AW294" s="124">
        <f t="shared" si="151"/>
        <v>2</v>
      </c>
      <c r="AX294" s="28">
        <f t="shared" si="152"/>
        <v>62.48</v>
      </c>
      <c r="AY294" s="39">
        <f t="shared" si="153"/>
        <v>0</v>
      </c>
      <c r="BA294" s="97">
        <f t="shared" si="148"/>
        <v>0</v>
      </c>
      <c r="BB294" s="98" t="str">
        <f t="shared" si="156"/>
        <v>NÃO MEDIDO</v>
      </c>
    </row>
    <row r="295" spans="1:54" ht="60" customHeight="1">
      <c r="A295" s="78" t="s">
        <v>108</v>
      </c>
      <c r="B295" s="78"/>
      <c r="C295" s="31" t="s">
        <v>1371</v>
      </c>
      <c r="D295" s="32" t="s">
        <v>1372</v>
      </c>
      <c r="E295" s="26" t="s">
        <v>40</v>
      </c>
      <c r="F295" s="33">
        <v>1</v>
      </c>
      <c r="G295" s="27"/>
      <c r="H295" s="33">
        <f t="shared" si="154"/>
        <v>1</v>
      </c>
      <c r="I295" s="34">
        <v>39.520000000000003</v>
      </c>
      <c r="J295" s="34">
        <f t="shared" si="155"/>
        <v>39.520000000000003</v>
      </c>
      <c r="K295" s="35"/>
      <c r="L295" s="36"/>
      <c r="M295" s="113"/>
      <c r="N295" s="37">
        <f t="shared" si="149"/>
        <v>0</v>
      </c>
      <c r="O295" s="37">
        <f t="shared" si="150"/>
        <v>0</v>
      </c>
      <c r="P295" s="42"/>
      <c r="Q295" s="37"/>
      <c r="R295" s="37"/>
      <c r="S295" s="42"/>
      <c r="T295" s="37"/>
      <c r="U295" s="37"/>
      <c r="V295" s="42"/>
      <c r="W295" s="37"/>
      <c r="X295" s="37"/>
      <c r="Y295" s="42"/>
      <c r="Z295" s="37"/>
      <c r="AA295" s="37"/>
      <c r="AB295" s="42"/>
      <c r="AC295" s="23"/>
      <c r="AD295" s="37"/>
      <c r="AE295" s="42"/>
      <c r="AF295" s="23"/>
      <c r="AG295" s="37"/>
      <c r="AH295" s="42"/>
      <c r="AI295" s="37"/>
      <c r="AJ295" s="37"/>
      <c r="AK295" s="37"/>
      <c r="AL295" s="23"/>
      <c r="AM295" s="37"/>
      <c r="AN295" s="37"/>
      <c r="AO295" s="37"/>
      <c r="AP295" s="37"/>
      <c r="AQ295" s="37"/>
      <c r="AR295" s="23"/>
      <c r="AS295" s="37"/>
      <c r="AT295" s="38"/>
      <c r="AU295" s="38"/>
      <c r="AV295" s="30"/>
      <c r="AW295" s="124">
        <f t="shared" si="151"/>
        <v>1</v>
      </c>
      <c r="AX295" s="28">
        <f t="shared" si="152"/>
        <v>39.520000000000003</v>
      </c>
      <c r="AY295" s="39">
        <f t="shared" si="153"/>
        <v>0</v>
      </c>
      <c r="BA295" s="97">
        <f t="shared" si="148"/>
        <v>0</v>
      </c>
      <c r="BB295" s="98" t="str">
        <f t="shared" si="156"/>
        <v>NÃO MEDIDO</v>
      </c>
    </row>
    <row r="296" spans="1:54" ht="30" customHeight="1">
      <c r="A296" s="78" t="s">
        <v>108</v>
      </c>
      <c r="B296" s="78"/>
      <c r="C296" s="31" t="s">
        <v>1040</v>
      </c>
      <c r="D296" s="32" t="s">
        <v>1375</v>
      </c>
      <c r="E296" s="26" t="s">
        <v>48</v>
      </c>
      <c r="F296" s="33">
        <v>105</v>
      </c>
      <c r="G296" s="27"/>
      <c r="H296" s="33">
        <f t="shared" si="154"/>
        <v>105</v>
      </c>
      <c r="I296" s="34">
        <v>42.65</v>
      </c>
      <c r="J296" s="34">
        <f t="shared" si="155"/>
        <v>4478.25</v>
      </c>
      <c r="K296" s="35"/>
      <c r="L296" s="36"/>
      <c r="M296" s="113"/>
      <c r="N296" s="37">
        <f t="shared" si="149"/>
        <v>0</v>
      </c>
      <c r="O296" s="37">
        <f t="shared" si="150"/>
        <v>0</v>
      </c>
      <c r="P296" s="42"/>
      <c r="Q296" s="37"/>
      <c r="R296" s="37"/>
      <c r="S296" s="42"/>
      <c r="T296" s="37"/>
      <c r="U296" s="37"/>
      <c r="V296" s="42"/>
      <c r="W296" s="37"/>
      <c r="X296" s="37"/>
      <c r="Y296" s="42"/>
      <c r="Z296" s="37"/>
      <c r="AA296" s="37"/>
      <c r="AB296" s="42"/>
      <c r="AC296" s="23"/>
      <c r="AD296" s="37"/>
      <c r="AE296" s="42"/>
      <c r="AF296" s="23"/>
      <c r="AG296" s="37"/>
      <c r="AH296" s="42"/>
      <c r="AI296" s="37"/>
      <c r="AJ296" s="37"/>
      <c r="AK296" s="37"/>
      <c r="AL296" s="23"/>
      <c r="AM296" s="37"/>
      <c r="AN296" s="37"/>
      <c r="AO296" s="37"/>
      <c r="AP296" s="37"/>
      <c r="AQ296" s="37"/>
      <c r="AR296" s="23"/>
      <c r="AS296" s="37"/>
      <c r="AT296" s="38"/>
      <c r="AU296" s="38"/>
      <c r="AV296" s="30"/>
      <c r="AW296" s="124">
        <f t="shared" si="151"/>
        <v>105</v>
      </c>
      <c r="AX296" s="28">
        <f t="shared" si="152"/>
        <v>4478.25</v>
      </c>
      <c r="AY296" s="39">
        <f t="shared" si="153"/>
        <v>0</v>
      </c>
      <c r="BA296" s="97">
        <f t="shared" si="148"/>
        <v>0</v>
      </c>
      <c r="BB296" s="98" t="str">
        <f t="shared" si="156"/>
        <v>NÃO MEDIDO</v>
      </c>
    </row>
    <row r="297" spans="1:54" ht="30" customHeight="1">
      <c r="A297" s="78" t="s">
        <v>108</v>
      </c>
      <c r="B297" s="78"/>
      <c r="C297" s="31" t="s">
        <v>1376</v>
      </c>
      <c r="D297" s="32" t="s">
        <v>1377</v>
      </c>
      <c r="E297" s="26" t="s">
        <v>40</v>
      </c>
      <c r="F297" s="33">
        <v>1</v>
      </c>
      <c r="G297" s="27"/>
      <c r="H297" s="33">
        <f t="shared" si="154"/>
        <v>1</v>
      </c>
      <c r="I297" s="34">
        <v>206.02</v>
      </c>
      <c r="J297" s="34">
        <f t="shared" si="155"/>
        <v>206.02</v>
      </c>
      <c r="K297" s="35"/>
      <c r="L297" s="36"/>
      <c r="M297" s="113"/>
      <c r="N297" s="37">
        <f t="shared" si="149"/>
        <v>0</v>
      </c>
      <c r="O297" s="37">
        <f t="shared" si="150"/>
        <v>0</v>
      </c>
      <c r="P297" s="42"/>
      <c r="Q297" s="37"/>
      <c r="R297" s="37"/>
      <c r="S297" s="42"/>
      <c r="T297" s="37"/>
      <c r="U297" s="37"/>
      <c r="V297" s="42"/>
      <c r="W297" s="37"/>
      <c r="X297" s="37"/>
      <c r="Y297" s="42"/>
      <c r="Z297" s="37"/>
      <c r="AA297" s="37"/>
      <c r="AB297" s="42"/>
      <c r="AC297" s="23"/>
      <c r="AD297" s="37"/>
      <c r="AE297" s="42"/>
      <c r="AF297" s="23"/>
      <c r="AG297" s="37"/>
      <c r="AH297" s="42"/>
      <c r="AI297" s="37"/>
      <c r="AJ297" s="37"/>
      <c r="AK297" s="37"/>
      <c r="AL297" s="23"/>
      <c r="AM297" s="37"/>
      <c r="AN297" s="37"/>
      <c r="AO297" s="37"/>
      <c r="AP297" s="37"/>
      <c r="AQ297" s="37"/>
      <c r="AR297" s="23"/>
      <c r="AS297" s="37"/>
      <c r="AT297" s="38"/>
      <c r="AU297" s="38"/>
      <c r="AV297" s="30"/>
      <c r="AW297" s="124">
        <f t="shared" si="151"/>
        <v>1</v>
      </c>
      <c r="AX297" s="28">
        <f t="shared" si="152"/>
        <v>206.02</v>
      </c>
      <c r="AY297" s="39">
        <f t="shared" si="153"/>
        <v>0</v>
      </c>
      <c r="BA297" s="97">
        <f t="shared" si="148"/>
        <v>0</v>
      </c>
      <c r="BB297" s="98" t="str">
        <f t="shared" si="156"/>
        <v>NÃO MEDIDO</v>
      </c>
    </row>
    <row r="298" spans="1:54" ht="30" customHeight="1">
      <c r="A298" s="78" t="s">
        <v>108</v>
      </c>
      <c r="B298" s="78"/>
      <c r="C298" s="31" t="s">
        <v>1378</v>
      </c>
      <c r="D298" s="32" t="s">
        <v>1379</v>
      </c>
      <c r="E298" s="26" t="s">
        <v>48</v>
      </c>
      <c r="F298" s="33">
        <v>40</v>
      </c>
      <c r="G298" s="27"/>
      <c r="H298" s="33">
        <f t="shared" si="154"/>
        <v>40</v>
      </c>
      <c r="I298" s="34">
        <v>22.36</v>
      </c>
      <c r="J298" s="34">
        <f t="shared" si="155"/>
        <v>894.4</v>
      </c>
      <c r="K298" s="35"/>
      <c r="L298" s="36"/>
      <c r="M298" s="113"/>
      <c r="N298" s="37">
        <f t="shared" si="149"/>
        <v>0</v>
      </c>
      <c r="O298" s="37">
        <f t="shared" si="150"/>
        <v>0</v>
      </c>
      <c r="P298" s="42"/>
      <c r="Q298" s="37"/>
      <c r="R298" s="37"/>
      <c r="S298" s="42"/>
      <c r="T298" s="37"/>
      <c r="U298" s="37"/>
      <c r="V298" s="42"/>
      <c r="W298" s="37"/>
      <c r="X298" s="37"/>
      <c r="Y298" s="42"/>
      <c r="Z298" s="37"/>
      <c r="AA298" s="37"/>
      <c r="AB298" s="42"/>
      <c r="AC298" s="23"/>
      <c r="AD298" s="37"/>
      <c r="AE298" s="42"/>
      <c r="AF298" s="23"/>
      <c r="AG298" s="37"/>
      <c r="AH298" s="42"/>
      <c r="AI298" s="37"/>
      <c r="AJ298" s="37"/>
      <c r="AK298" s="37"/>
      <c r="AL298" s="23"/>
      <c r="AM298" s="37"/>
      <c r="AN298" s="37"/>
      <c r="AO298" s="37"/>
      <c r="AP298" s="37"/>
      <c r="AQ298" s="37"/>
      <c r="AR298" s="23"/>
      <c r="AS298" s="37"/>
      <c r="AT298" s="38"/>
      <c r="AU298" s="38"/>
      <c r="AV298" s="30"/>
      <c r="AW298" s="124">
        <f t="shared" si="151"/>
        <v>40</v>
      </c>
      <c r="AX298" s="28">
        <f t="shared" si="152"/>
        <v>894.4</v>
      </c>
      <c r="AY298" s="39">
        <f t="shared" si="153"/>
        <v>0</v>
      </c>
      <c r="BA298" s="97">
        <f t="shared" si="148"/>
        <v>0</v>
      </c>
      <c r="BB298" s="98" t="str">
        <f t="shared" si="156"/>
        <v>NÃO MEDIDO</v>
      </c>
    </row>
    <row r="299" spans="1:54" ht="30" customHeight="1">
      <c r="A299" s="99" t="s">
        <v>109</v>
      </c>
      <c r="C299" s="31">
        <v>23</v>
      </c>
      <c r="D299" s="32" t="s">
        <v>65</v>
      </c>
      <c r="E299" s="26"/>
      <c r="F299" s="33"/>
      <c r="G299" s="27"/>
      <c r="H299" s="33">
        <f t="shared" si="154"/>
        <v>0</v>
      </c>
      <c r="I299" s="34"/>
      <c r="J299" s="34">
        <f t="shared" si="155"/>
        <v>0</v>
      </c>
      <c r="K299" s="35"/>
      <c r="L299" s="36"/>
      <c r="M299" s="113"/>
      <c r="N299" s="37">
        <f t="shared" si="149"/>
        <v>0</v>
      </c>
      <c r="O299" s="37">
        <f t="shared" si="150"/>
        <v>0</v>
      </c>
      <c r="P299" s="42"/>
      <c r="Q299" s="37"/>
      <c r="R299" s="37"/>
      <c r="S299" s="42"/>
      <c r="T299" s="37"/>
      <c r="U299" s="37"/>
      <c r="V299" s="42"/>
      <c r="W299" s="37"/>
      <c r="X299" s="37"/>
      <c r="Y299" s="42"/>
      <c r="Z299" s="37"/>
      <c r="AA299" s="37"/>
      <c r="AB299" s="42"/>
      <c r="AC299" s="23"/>
      <c r="AD299" s="37"/>
      <c r="AE299" s="42"/>
      <c r="AF299" s="23"/>
      <c r="AG299" s="37"/>
      <c r="AH299" s="42"/>
      <c r="AI299" s="37"/>
      <c r="AJ299" s="37"/>
      <c r="AK299" s="37"/>
      <c r="AL299" s="23"/>
      <c r="AM299" s="37"/>
      <c r="AN299" s="37"/>
      <c r="AO299" s="37"/>
      <c r="AP299" s="37"/>
      <c r="AQ299" s="37"/>
      <c r="AR299" s="23"/>
      <c r="AS299" s="37"/>
      <c r="AT299" s="38"/>
      <c r="AU299" s="38"/>
      <c r="AV299" s="30"/>
      <c r="AW299" s="124">
        <f t="shared" si="151"/>
        <v>0</v>
      </c>
      <c r="AX299" s="28">
        <f t="shared" si="152"/>
        <v>0</v>
      </c>
      <c r="AY299" s="39">
        <f t="shared" si="153"/>
        <v>0</v>
      </c>
      <c r="BA299" s="97">
        <f t="shared" si="148"/>
        <v>0</v>
      </c>
      <c r="BB299" s="96" t="str">
        <f>IF(COUNTIF(BB300:BB309,"MEDIDO")&lt;&gt;0,"MEDIDO","NÃO MEDIDO")</f>
        <v>NÃO MEDIDO</v>
      </c>
    </row>
    <row r="300" spans="1:54" ht="30" customHeight="1">
      <c r="A300" s="99" t="s">
        <v>109</v>
      </c>
      <c r="C300" s="31">
        <v>230100</v>
      </c>
      <c r="D300" s="32" t="s">
        <v>1394</v>
      </c>
      <c r="E300" s="26"/>
      <c r="F300" s="33"/>
      <c r="G300" s="27"/>
      <c r="H300" s="33">
        <f t="shared" si="154"/>
        <v>0</v>
      </c>
      <c r="I300" s="34"/>
      <c r="J300" s="34">
        <f t="shared" si="155"/>
        <v>0</v>
      </c>
      <c r="K300" s="35"/>
      <c r="L300" s="36"/>
      <c r="M300" s="113"/>
      <c r="N300" s="37">
        <f t="shared" si="149"/>
        <v>0</v>
      </c>
      <c r="O300" s="37">
        <f t="shared" si="150"/>
        <v>0</v>
      </c>
      <c r="P300" s="42"/>
      <c r="Q300" s="37"/>
      <c r="R300" s="37"/>
      <c r="S300" s="42"/>
      <c r="T300" s="37"/>
      <c r="U300" s="37"/>
      <c r="V300" s="42"/>
      <c r="W300" s="37"/>
      <c r="X300" s="37"/>
      <c r="Y300" s="42"/>
      <c r="Z300" s="37"/>
      <c r="AA300" s="37"/>
      <c r="AB300" s="42"/>
      <c r="AC300" s="23"/>
      <c r="AD300" s="37"/>
      <c r="AE300" s="42"/>
      <c r="AF300" s="23"/>
      <c r="AG300" s="37"/>
      <c r="AH300" s="42"/>
      <c r="AI300" s="37"/>
      <c r="AJ300" s="37"/>
      <c r="AK300" s="37"/>
      <c r="AL300" s="23"/>
      <c r="AM300" s="37"/>
      <c r="AN300" s="37"/>
      <c r="AO300" s="37"/>
      <c r="AP300" s="37"/>
      <c r="AQ300" s="37"/>
      <c r="AR300" s="23"/>
      <c r="AS300" s="37"/>
      <c r="AT300" s="38"/>
      <c r="AU300" s="38"/>
      <c r="AV300" s="30"/>
      <c r="AW300" s="124">
        <f t="shared" si="151"/>
        <v>0</v>
      </c>
      <c r="AX300" s="28">
        <f t="shared" si="152"/>
        <v>0</v>
      </c>
      <c r="AY300" s="39">
        <f t="shared" si="153"/>
        <v>0</v>
      </c>
      <c r="BA300" s="97">
        <f t="shared" si="148"/>
        <v>0</v>
      </c>
      <c r="BB300" s="96" t="str">
        <f>IF(COUNTIF(BB301:BB309,"MEDIDO")&lt;&gt;0,"MEDIDO","NÃO MEDIDO")</f>
        <v>NÃO MEDIDO</v>
      </c>
    </row>
    <row r="301" spans="1:54" ht="30" customHeight="1">
      <c r="A301" s="78" t="s">
        <v>108</v>
      </c>
      <c r="B301" s="78"/>
      <c r="C301" s="31" t="s">
        <v>1422</v>
      </c>
      <c r="D301" s="32" t="s">
        <v>1423</v>
      </c>
      <c r="E301" s="26" t="s">
        <v>48</v>
      </c>
      <c r="F301" s="33">
        <v>7.5</v>
      </c>
      <c r="G301" s="27"/>
      <c r="H301" s="33">
        <f t="shared" si="154"/>
        <v>7.5</v>
      </c>
      <c r="I301" s="34">
        <v>3.05</v>
      </c>
      <c r="J301" s="34">
        <f t="shared" si="155"/>
        <v>22.88</v>
      </c>
      <c r="K301" s="35"/>
      <c r="L301" s="36"/>
      <c r="M301" s="113"/>
      <c r="N301" s="37">
        <f t="shared" si="149"/>
        <v>0</v>
      </c>
      <c r="O301" s="37">
        <f t="shared" si="150"/>
        <v>0</v>
      </c>
      <c r="P301" s="42"/>
      <c r="Q301" s="37"/>
      <c r="R301" s="37"/>
      <c r="S301" s="42"/>
      <c r="T301" s="37"/>
      <c r="U301" s="37"/>
      <c r="V301" s="42"/>
      <c r="W301" s="37"/>
      <c r="X301" s="37"/>
      <c r="Y301" s="42"/>
      <c r="Z301" s="37"/>
      <c r="AA301" s="37"/>
      <c r="AB301" s="42"/>
      <c r="AC301" s="23"/>
      <c r="AD301" s="37"/>
      <c r="AE301" s="42"/>
      <c r="AF301" s="23"/>
      <c r="AG301" s="37"/>
      <c r="AH301" s="42"/>
      <c r="AI301" s="37"/>
      <c r="AJ301" s="37"/>
      <c r="AK301" s="37"/>
      <c r="AL301" s="23"/>
      <c r="AM301" s="37"/>
      <c r="AN301" s="37"/>
      <c r="AO301" s="37"/>
      <c r="AP301" s="37"/>
      <c r="AQ301" s="37"/>
      <c r="AR301" s="23"/>
      <c r="AS301" s="37"/>
      <c r="AT301" s="38"/>
      <c r="AU301" s="38"/>
      <c r="AV301" s="30"/>
      <c r="AW301" s="124">
        <f t="shared" si="151"/>
        <v>7.5</v>
      </c>
      <c r="AX301" s="28">
        <f t="shared" si="152"/>
        <v>22.88</v>
      </c>
      <c r="AY301" s="39">
        <f t="shared" si="153"/>
        <v>0</v>
      </c>
      <c r="BA301" s="97">
        <f t="shared" si="148"/>
        <v>0</v>
      </c>
      <c r="BB301" s="98" t="str">
        <f t="shared" ref="BB301:BB309" si="157">IF(BA301&lt;&gt;0,"MEDIDO","NÃO MEDIDO")</f>
        <v>NÃO MEDIDO</v>
      </c>
    </row>
    <row r="302" spans="1:54" ht="60" customHeight="1">
      <c r="A302" s="78" t="s">
        <v>108</v>
      </c>
      <c r="B302" s="78"/>
      <c r="C302" s="31" t="s">
        <v>1397</v>
      </c>
      <c r="D302" s="32" t="s">
        <v>1398</v>
      </c>
      <c r="E302" s="26" t="s">
        <v>35</v>
      </c>
      <c r="F302" s="33">
        <v>17.5</v>
      </c>
      <c r="G302" s="27"/>
      <c r="H302" s="33">
        <f t="shared" si="154"/>
        <v>17.5</v>
      </c>
      <c r="I302" s="34">
        <v>67.739999999999995</v>
      </c>
      <c r="J302" s="34">
        <f t="shared" si="155"/>
        <v>1185.45</v>
      </c>
      <c r="K302" s="35"/>
      <c r="L302" s="36"/>
      <c r="M302" s="113"/>
      <c r="N302" s="37">
        <f t="shared" si="149"/>
        <v>0</v>
      </c>
      <c r="O302" s="37">
        <f t="shared" si="150"/>
        <v>0</v>
      </c>
      <c r="P302" s="42"/>
      <c r="Q302" s="37"/>
      <c r="R302" s="37"/>
      <c r="S302" s="42"/>
      <c r="T302" s="37"/>
      <c r="U302" s="37"/>
      <c r="V302" s="42"/>
      <c r="W302" s="37"/>
      <c r="X302" s="37"/>
      <c r="Y302" s="42"/>
      <c r="Z302" s="37"/>
      <c r="AA302" s="37"/>
      <c r="AB302" s="42"/>
      <c r="AC302" s="23"/>
      <c r="AD302" s="37"/>
      <c r="AE302" s="42"/>
      <c r="AF302" s="23"/>
      <c r="AG302" s="37"/>
      <c r="AH302" s="42"/>
      <c r="AI302" s="37"/>
      <c r="AJ302" s="37"/>
      <c r="AK302" s="37"/>
      <c r="AL302" s="23"/>
      <c r="AM302" s="37"/>
      <c r="AN302" s="37"/>
      <c r="AO302" s="37"/>
      <c r="AP302" s="37"/>
      <c r="AQ302" s="37"/>
      <c r="AR302" s="23"/>
      <c r="AS302" s="37"/>
      <c r="AT302" s="38"/>
      <c r="AU302" s="38"/>
      <c r="AV302" s="30"/>
      <c r="AW302" s="124">
        <f t="shared" si="151"/>
        <v>17.5</v>
      </c>
      <c r="AX302" s="28">
        <f t="shared" si="152"/>
        <v>1185.45</v>
      </c>
      <c r="AY302" s="39">
        <f t="shared" si="153"/>
        <v>0</v>
      </c>
      <c r="BA302" s="97">
        <f t="shared" si="148"/>
        <v>0</v>
      </c>
      <c r="BB302" s="98" t="str">
        <f t="shared" si="157"/>
        <v>NÃO MEDIDO</v>
      </c>
    </row>
    <row r="303" spans="1:54" ht="60" customHeight="1">
      <c r="A303" s="78" t="s">
        <v>108</v>
      </c>
      <c r="B303" s="78"/>
      <c r="C303" s="31" t="s">
        <v>1424</v>
      </c>
      <c r="D303" s="32" t="s">
        <v>1425</v>
      </c>
      <c r="E303" s="26" t="s">
        <v>48</v>
      </c>
      <c r="F303" s="33">
        <v>1.5</v>
      </c>
      <c r="G303" s="27"/>
      <c r="H303" s="33">
        <f t="shared" si="154"/>
        <v>1.5</v>
      </c>
      <c r="I303" s="34">
        <v>50.38</v>
      </c>
      <c r="J303" s="34">
        <f t="shared" si="155"/>
        <v>75.569999999999993</v>
      </c>
      <c r="K303" s="35"/>
      <c r="L303" s="36"/>
      <c r="M303" s="113"/>
      <c r="N303" s="37">
        <f t="shared" si="149"/>
        <v>0</v>
      </c>
      <c r="O303" s="37">
        <f t="shared" si="150"/>
        <v>0</v>
      </c>
      <c r="P303" s="42"/>
      <c r="Q303" s="37"/>
      <c r="R303" s="37"/>
      <c r="S303" s="42"/>
      <c r="T303" s="37"/>
      <c r="U303" s="37"/>
      <c r="V303" s="42"/>
      <c r="W303" s="37"/>
      <c r="X303" s="37"/>
      <c r="Y303" s="42"/>
      <c r="Z303" s="37"/>
      <c r="AA303" s="37"/>
      <c r="AB303" s="42"/>
      <c r="AC303" s="23"/>
      <c r="AD303" s="37"/>
      <c r="AE303" s="42"/>
      <c r="AF303" s="23"/>
      <c r="AG303" s="37"/>
      <c r="AH303" s="42"/>
      <c r="AI303" s="37"/>
      <c r="AJ303" s="37"/>
      <c r="AK303" s="37"/>
      <c r="AL303" s="23"/>
      <c r="AM303" s="37"/>
      <c r="AN303" s="37"/>
      <c r="AO303" s="37"/>
      <c r="AP303" s="37"/>
      <c r="AQ303" s="37"/>
      <c r="AR303" s="23"/>
      <c r="AS303" s="37"/>
      <c r="AT303" s="38"/>
      <c r="AU303" s="38"/>
      <c r="AV303" s="30"/>
      <c r="AW303" s="124">
        <f t="shared" si="151"/>
        <v>1.5</v>
      </c>
      <c r="AX303" s="28">
        <f t="shared" si="152"/>
        <v>75.569999999999993</v>
      </c>
      <c r="AY303" s="39">
        <f t="shared" si="153"/>
        <v>0</v>
      </c>
      <c r="BA303" s="97">
        <f t="shared" si="148"/>
        <v>0</v>
      </c>
      <c r="BB303" s="98" t="str">
        <f t="shared" si="157"/>
        <v>NÃO MEDIDO</v>
      </c>
    </row>
    <row r="304" spans="1:54" ht="30" customHeight="1">
      <c r="A304" s="78" t="s">
        <v>108</v>
      </c>
      <c r="B304" s="78"/>
      <c r="C304" s="31" t="s">
        <v>1320</v>
      </c>
      <c r="D304" s="32" t="s">
        <v>1321</v>
      </c>
      <c r="E304" s="26" t="s">
        <v>43</v>
      </c>
      <c r="F304" s="33">
        <v>3.5</v>
      </c>
      <c r="G304" s="27"/>
      <c r="H304" s="33">
        <f t="shared" si="154"/>
        <v>3.5</v>
      </c>
      <c r="I304" s="34">
        <v>600.49</v>
      </c>
      <c r="J304" s="34">
        <f t="shared" si="155"/>
        <v>2101.7199999999998</v>
      </c>
      <c r="K304" s="35"/>
      <c r="L304" s="36"/>
      <c r="M304" s="113"/>
      <c r="N304" s="37">
        <f t="shared" si="149"/>
        <v>0</v>
      </c>
      <c r="O304" s="37">
        <f t="shared" si="150"/>
        <v>0</v>
      </c>
      <c r="P304" s="42"/>
      <c r="Q304" s="37"/>
      <c r="R304" s="37"/>
      <c r="S304" s="42"/>
      <c r="T304" s="37"/>
      <c r="U304" s="37"/>
      <c r="V304" s="42"/>
      <c r="W304" s="37"/>
      <c r="X304" s="37"/>
      <c r="Y304" s="42"/>
      <c r="Z304" s="37"/>
      <c r="AA304" s="37"/>
      <c r="AB304" s="42"/>
      <c r="AC304" s="23"/>
      <c r="AD304" s="37"/>
      <c r="AE304" s="42"/>
      <c r="AF304" s="23"/>
      <c r="AG304" s="37"/>
      <c r="AH304" s="42"/>
      <c r="AI304" s="37"/>
      <c r="AJ304" s="37"/>
      <c r="AK304" s="37"/>
      <c r="AL304" s="23"/>
      <c r="AM304" s="37"/>
      <c r="AN304" s="37"/>
      <c r="AO304" s="37"/>
      <c r="AP304" s="37"/>
      <c r="AQ304" s="37"/>
      <c r="AR304" s="23"/>
      <c r="AS304" s="37"/>
      <c r="AT304" s="38"/>
      <c r="AU304" s="38"/>
      <c r="AV304" s="30"/>
      <c r="AW304" s="124">
        <f t="shared" si="151"/>
        <v>3.5</v>
      </c>
      <c r="AX304" s="28">
        <f t="shared" si="152"/>
        <v>2101.7199999999998</v>
      </c>
      <c r="AY304" s="39">
        <f t="shared" si="153"/>
        <v>0</v>
      </c>
      <c r="BA304" s="97">
        <f t="shared" si="148"/>
        <v>0</v>
      </c>
      <c r="BB304" s="98" t="str">
        <f t="shared" si="157"/>
        <v>NÃO MEDIDO</v>
      </c>
    </row>
    <row r="305" spans="1:54" ht="30" customHeight="1">
      <c r="A305" s="78" t="s">
        <v>108</v>
      </c>
      <c r="B305" s="78"/>
      <c r="C305" s="31" t="s">
        <v>1399</v>
      </c>
      <c r="D305" s="32" t="s">
        <v>1400</v>
      </c>
      <c r="E305" s="26" t="s">
        <v>35</v>
      </c>
      <c r="F305" s="33">
        <v>19.5</v>
      </c>
      <c r="G305" s="27"/>
      <c r="H305" s="33">
        <f t="shared" si="154"/>
        <v>19.5</v>
      </c>
      <c r="I305" s="34">
        <v>57.33</v>
      </c>
      <c r="J305" s="34">
        <f t="shared" si="155"/>
        <v>1117.94</v>
      </c>
      <c r="K305" s="35"/>
      <c r="L305" s="36"/>
      <c r="M305" s="113"/>
      <c r="N305" s="37">
        <f t="shared" si="149"/>
        <v>0</v>
      </c>
      <c r="O305" s="37">
        <f t="shared" si="150"/>
        <v>0</v>
      </c>
      <c r="P305" s="42"/>
      <c r="Q305" s="37"/>
      <c r="R305" s="37"/>
      <c r="S305" s="42"/>
      <c r="T305" s="37"/>
      <c r="U305" s="37"/>
      <c r="V305" s="42"/>
      <c r="W305" s="37"/>
      <c r="X305" s="37"/>
      <c r="Y305" s="42"/>
      <c r="Z305" s="37"/>
      <c r="AA305" s="37"/>
      <c r="AB305" s="42"/>
      <c r="AC305" s="23"/>
      <c r="AD305" s="37"/>
      <c r="AE305" s="42"/>
      <c r="AF305" s="23"/>
      <c r="AG305" s="37"/>
      <c r="AH305" s="42"/>
      <c r="AI305" s="37"/>
      <c r="AJ305" s="37"/>
      <c r="AK305" s="37"/>
      <c r="AL305" s="23"/>
      <c r="AM305" s="37"/>
      <c r="AN305" s="37"/>
      <c r="AO305" s="37"/>
      <c r="AP305" s="37"/>
      <c r="AQ305" s="37"/>
      <c r="AR305" s="23"/>
      <c r="AS305" s="37"/>
      <c r="AT305" s="38"/>
      <c r="AU305" s="38"/>
      <c r="AV305" s="30"/>
      <c r="AW305" s="124">
        <f t="shared" si="151"/>
        <v>19.5</v>
      </c>
      <c r="AX305" s="28">
        <f t="shared" si="152"/>
        <v>1117.94</v>
      </c>
      <c r="AY305" s="39">
        <f t="shared" si="153"/>
        <v>0</v>
      </c>
      <c r="BA305" s="97">
        <f t="shared" si="148"/>
        <v>0</v>
      </c>
      <c r="BB305" s="98" t="str">
        <f t="shared" si="157"/>
        <v>NÃO MEDIDO</v>
      </c>
    </row>
    <row r="306" spans="1:54" ht="60" customHeight="1">
      <c r="A306" s="78" t="s">
        <v>108</v>
      </c>
      <c r="B306" s="78"/>
      <c r="C306" s="31" t="s">
        <v>1401</v>
      </c>
      <c r="D306" s="32" t="s">
        <v>1402</v>
      </c>
      <c r="E306" s="26" t="s">
        <v>35</v>
      </c>
      <c r="F306" s="33">
        <v>2</v>
      </c>
      <c r="G306" s="27"/>
      <c r="H306" s="33">
        <f t="shared" si="154"/>
        <v>2</v>
      </c>
      <c r="I306" s="34">
        <v>120.86</v>
      </c>
      <c r="J306" s="34">
        <f t="shared" si="155"/>
        <v>241.72</v>
      </c>
      <c r="K306" s="35"/>
      <c r="L306" s="36"/>
      <c r="M306" s="113"/>
      <c r="N306" s="37">
        <f t="shared" si="149"/>
        <v>0</v>
      </c>
      <c r="O306" s="37">
        <f t="shared" si="150"/>
        <v>0</v>
      </c>
      <c r="P306" s="42"/>
      <c r="Q306" s="37"/>
      <c r="R306" s="37"/>
      <c r="S306" s="42"/>
      <c r="T306" s="37"/>
      <c r="U306" s="37"/>
      <c r="V306" s="42"/>
      <c r="W306" s="37"/>
      <c r="X306" s="37"/>
      <c r="Y306" s="42"/>
      <c r="Z306" s="37"/>
      <c r="AA306" s="37"/>
      <c r="AB306" s="42"/>
      <c r="AC306" s="23"/>
      <c r="AD306" s="37"/>
      <c r="AE306" s="42"/>
      <c r="AF306" s="23"/>
      <c r="AG306" s="37"/>
      <c r="AH306" s="42"/>
      <c r="AI306" s="37"/>
      <c r="AJ306" s="37"/>
      <c r="AK306" s="37"/>
      <c r="AL306" s="23"/>
      <c r="AM306" s="37"/>
      <c r="AN306" s="37"/>
      <c r="AO306" s="37"/>
      <c r="AP306" s="37"/>
      <c r="AQ306" s="37"/>
      <c r="AR306" s="23"/>
      <c r="AS306" s="37"/>
      <c r="AT306" s="38"/>
      <c r="AU306" s="38"/>
      <c r="AV306" s="30"/>
      <c r="AW306" s="124">
        <f t="shared" si="151"/>
        <v>2</v>
      </c>
      <c r="AX306" s="28">
        <f t="shared" si="152"/>
        <v>241.72</v>
      </c>
      <c r="AY306" s="39">
        <f t="shared" si="153"/>
        <v>0</v>
      </c>
      <c r="BA306" s="97">
        <f t="shared" si="148"/>
        <v>0</v>
      </c>
      <c r="BB306" s="98" t="str">
        <f t="shared" si="157"/>
        <v>NÃO MEDIDO</v>
      </c>
    </row>
    <row r="307" spans="1:54" ht="60" customHeight="1">
      <c r="A307" s="78" t="s">
        <v>108</v>
      </c>
      <c r="B307" s="78"/>
      <c r="C307" s="31" t="s">
        <v>1403</v>
      </c>
      <c r="D307" s="32" t="s">
        <v>1404</v>
      </c>
      <c r="E307" s="26" t="s">
        <v>35</v>
      </c>
      <c r="F307" s="33">
        <v>2</v>
      </c>
      <c r="G307" s="27"/>
      <c r="H307" s="33">
        <f t="shared" si="154"/>
        <v>2</v>
      </c>
      <c r="I307" s="34">
        <v>84.27</v>
      </c>
      <c r="J307" s="34">
        <f t="shared" si="155"/>
        <v>168.54</v>
      </c>
      <c r="K307" s="35"/>
      <c r="L307" s="36"/>
      <c r="M307" s="113"/>
      <c r="N307" s="37">
        <f t="shared" si="149"/>
        <v>0</v>
      </c>
      <c r="O307" s="37">
        <f t="shared" si="150"/>
        <v>0</v>
      </c>
      <c r="P307" s="42"/>
      <c r="Q307" s="37"/>
      <c r="R307" s="37"/>
      <c r="S307" s="42"/>
      <c r="T307" s="37"/>
      <c r="U307" s="37"/>
      <c r="V307" s="42"/>
      <c r="W307" s="37"/>
      <c r="X307" s="37"/>
      <c r="Y307" s="42"/>
      <c r="Z307" s="37"/>
      <c r="AA307" s="37"/>
      <c r="AB307" s="42"/>
      <c r="AC307" s="23"/>
      <c r="AD307" s="37"/>
      <c r="AE307" s="42"/>
      <c r="AF307" s="23"/>
      <c r="AG307" s="37"/>
      <c r="AH307" s="42"/>
      <c r="AI307" s="37"/>
      <c r="AJ307" s="37"/>
      <c r="AK307" s="37"/>
      <c r="AL307" s="23"/>
      <c r="AM307" s="37"/>
      <c r="AN307" s="37"/>
      <c r="AO307" s="37"/>
      <c r="AP307" s="37"/>
      <c r="AQ307" s="37"/>
      <c r="AR307" s="23"/>
      <c r="AS307" s="37"/>
      <c r="AT307" s="38"/>
      <c r="AU307" s="38"/>
      <c r="AV307" s="30"/>
      <c r="AW307" s="124">
        <f t="shared" si="151"/>
        <v>2</v>
      </c>
      <c r="AX307" s="28">
        <f t="shared" si="152"/>
        <v>168.54</v>
      </c>
      <c r="AY307" s="39">
        <f t="shared" si="153"/>
        <v>0</v>
      </c>
      <c r="BA307" s="97">
        <f t="shared" si="148"/>
        <v>0</v>
      </c>
      <c r="BB307" s="98" t="str">
        <f t="shared" si="157"/>
        <v>NÃO MEDIDO</v>
      </c>
    </row>
    <row r="308" spans="1:54" ht="60" customHeight="1">
      <c r="A308" s="78" t="s">
        <v>108</v>
      </c>
      <c r="B308" s="78"/>
      <c r="C308" s="31" t="s">
        <v>1405</v>
      </c>
      <c r="D308" s="32" t="s">
        <v>1406</v>
      </c>
      <c r="E308" s="26" t="s">
        <v>35</v>
      </c>
      <c r="F308" s="33">
        <v>17.5</v>
      </c>
      <c r="G308" s="27"/>
      <c r="H308" s="33">
        <f t="shared" si="154"/>
        <v>17.5</v>
      </c>
      <c r="I308" s="34">
        <v>580.11</v>
      </c>
      <c r="J308" s="34">
        <f t="shared" si="155"/>
        <v>10151.93</v>
      </c>
      <c r="K308" s="35"/>
      <c r="L308" s="36"/>
      <c r="M308" s="113"/>
      <c r="N308" s="37">
        <f t="shared" si="149"/>
        <v>0</v>
      </c>
      <c r="O308" s="37">
        <f t="shared" si="150"/>
        <v>0</v>
      </c>
      <c r="P308" s="42"/>
      <c r="Q308" s="37"/>
      <c r="R308" s="37"/>
      <c r="S308" s="42"/>
      <c r="T308" s="37"/>
      <c r="U308" s="37"/>
      <c r="V308" s="42"/>
      <c r="W308" s="37"/>
      <c r="X308" s="37"/>
      <c r="Y308" s="42"/>
      <c r="Z308" s="37"/>
      <c r="AA308" s="37"/>
      <c r="AB308" s="42"/>
      <c r="AC308" s="23"/>
      <c r="AD308" s="37"/>
      <c r="AE308" s="42"/>
      <c r="AF308" s="23"/>
      <c r="AG308" s="37"/>
      <c r="AH308" s="42"/>
      <c r="AI308" s="37"/>
      <c r="AJ308" s="37"/>
      <c r="AK308" s="37"/>
      <c r="AL308" s="23"/>
      <c r="AM308" s="37"/>
      <c r="AN308" s="37"/>
      <c r="AO308" s="37"/>
      <c r="AP308" s="37"/>
      <c r="AQ308" s="37"/>
      <c r="AR308" s="23"/>
      <c r="AS308" s="37"/>
      <c r="AT308" s="38"/>
      <c r="AU308" s="38"/>
      <c r="AV308" s="30"/>
      <c r="AW308" s="124">
        <f t="shared" si="151"/>
        <v>17.5</v>
      </c>
      <c r="AX308" s="28">
        <f t="shared" si="152"/>
        <v>10151.93</v>
      </c>
      <c r="AY308" s="39">
        <f t="shared" si="153"/>
        <v>0</v>
      </c>
      <c r="BA308" s="97">
        <f t="shared" si="148"/>
        <v>0</v>
      </c>
      <c r="BB308" s="98" t="str">
        <f t="shared" si="157"/>
        <v>NÃO MEDIDO</v>
      </c>
    </row>
    <row r="309" spans="1:54" ht="60" customHeight="1">
      <c r="A309" s="78" t="s">
        <v>108</v>
      </c>
      <c r="B309" s="78"/>
      <c r="C309" s="31" t="s">
        <v>1324</v>
      </c>
      <c r="D309" s="32" t="s">
        <v>1325</v>
      </c>
      <c r="E309" s="26" t="s">
        <v>35</v>
      </c>
      <c r="F309" s="33">
        <v>17.5</v>
      </c>
      <c r="G309" s="27"/>
      <c r="H309" s="33">
        <f t="shared" si="154"/>
        <v>17.5</v>
      </c>
      <c r="I309" s="34">
        <v>30.24</v>
      </c>
      <c r="J309" s="34">
        <f t="shared" si="155"/>
        <v>529.20000000000005</v>
      </c>
      <c r="K309" s="35"/>
      <c r="L309" s="36"/>
      <c r="M309" s="113"/>
      <c r="N309" s="37">
        <f t="shared" si="149"/>
        <v>0</v>
      </c>
      <c r="O309" s="37">
        <f t="shared" si="150"/>
        <v>0</v>
      </c>
      <c r="P309" s="42"/>
      <c r="Q309" s="37"/>
      <c r="R309" s="37"/>
      <c r="S309" s="42"/>
      <c r="T309" s="37"/>
      <c r="U309" s="37"/>
      <c r="V309" s="42"/>
      <c r="W309" s="37"/>
      <c r="X309" s="37"/>
      <c r="Y309" s="42"/>
      <c r="Z309" s="37"/>
      <c r="AA309" s="37"/>
      <c r="AB309" s="42"/>
      <c r="AC309" s="23"/>
      <c r="AD309" s="37"/>
      <c r="AE309" s="42"/>
      <c r="AF309" s="23"/>
      <c r="AG309" s="37"/>
      <c r="AH309" s="42"/>
      <c r="AI309" s="37"/>
      <c r="AJ309" s="37"/>
      <c r="AK309" s="37"/>
      <c r="AL309" s="23"/>
      <c r="AM309" s="37"/>
      <c r="AN309" s="37"/>
      <c r="AO309" s="37"/>
      <c r="AP309" s="37"/>
      <c r="AQ309" s="37"/>
      <c r="AR309" s="23"/>
      <c r="AS309" s="37"/>
      <c r="AT309" s="38"/>
      <c r="AU309" s="38"/>
      <c r="AV309" s="30"/>
      <c r="AW309" s="124">
        <f t="shared" si="151"/>
        <v>17.5</v>
      </c>
      <c r="AX309" s="28">
        <f t="shared" si="152"/>
        <v>529.20000000000005</v>
      </c>
      <c r="AY309" s="39">
        <f t="shared" si="153"/>
        <v>0</v>
      </c>
      <c r="BA309" s="97">
        <f t="shared" si="148"/>
        <v>0</v>
      </c>
      <c r="BB309" s="98" t="str">
        <f t="shared" si="157"/>
        <v>NÃO MEDIDO</v>
      </c>
    </row>
    <row r="310" spans="1:54" ht="30" customHeight="1">
      <c r="A310" s="99" t="s">
        <v>108</v>
      </c>
      <c r="C310" s="31">
        <v>24</v>
      </c>
      <c r="D310" s="32" t="s">
        <v>105</v>
      </c>
      <c r="E310" s="26"/>
      <c r="F310" s="33"/>
      <c r="G310" s="27"/>
      <c r="H310" s="33">
        <f t="shared" si="154"/>
        <v>0</v>
      </c>
      <c r="I310" s="34"/>
      <c r="J310" s="34">
        <f t="shared" si="155"/>
        <v>0</v>
      </c>
      <c r="K310" s="35"/>
      <c r="L310" s="36"/>
      <c r="M310" s="113"/>
      <c r="N310" s="37">
        <f t="shared" si="149"/>
        <v>0</v>
      </c>
      <c r="O310" s="37">
        <f t="shared" si="150"/>
        <v>0</v>
      </c>
      <c r="P310" s="42"/>
      <c r="Q310" s="37"/>
      <c r="R310" s="37"/>
      <c r="S310" s="42"/>
      <c r="T310" s="37"/>
      <c r="U310" s="37"/>
      <c r="V310" s="42"/>
      <c r="W310" s="37"/>
      <c r="X310" s="37"/>
      <c r="Y310" s="42"/>
      <c r="Z310" s="37"/>
      <c r="AA310" s="37"/>
      <c r="AB310" s="42"/>
      <c r="AC310" s="23"/>
      <c r="AD310" s="37"/>
      <c r="AE310" s="42"/>
      <c r="AF310" s="23"/>
      <c r="AG310" s="37"/>
      <c r="AH310" s="42"/>
      <c r="AI310" s="37"/>
      <c r="AJ310" s="37"/>
      <c r="AK310" s="37"/>
      <c r="AL310" s="23"/>
      <c r="AM310" s="37"/>
      <c r="AN310" s="37"/>
      <c r="AO310" s="37"/>
      <c r="AP310" s="37"/>
      <c r="AQ310" s="37"/>
      <c r="AR310" s="23"/>
      <c r="AS310" s="37"/>
      <c r="AT310" s="38"/>
      <c r="AU310" s="38"/>
      <c r="AV310" s="30"/>
      <c r="AW310" s="124">
        <f t="shared" si="151"/>
        <v>0</v>
      </c>
      <c r="AX310" s="28">
        <f t="shared" si="152"/>
        <v>0</v>
      </c>
      <c r="AY310" s="39">
        <f t="shared" si="153"/>
        <v>0</v>
      </c>
      <c r="BA310" s="97">
        <f t="shared" si="148"/>
        <v>0</v>
      </c>
      <c r="BB310" s="96" t="str">
        <f>IF(COUNTIF(BB311:BB312,"MEDIDO")&lt;&gt;0,"MEDIDO","NÃO MEDIDO")</f>
        <v>NÃO MEDIDO</v>
      </c>
    </row>
    <row r="311" spans="1:54" ht="30" customHeight="1">
      <c r="A311" s="99" t="s">
        <v>109</v>
      </c>
      <c r="C311" s="31">
        <v>240200</v>
      </c>
      <c r="D311" s="32" t="s">
        <v>107</v>
      </c>
      <c r="E311" s="26"/>
      <c r="F311" s="33"/>
      <c r="G311" s="27"/>
      <c r="H311" s="33">
        <f t="shared" si="154"/>
        <v>0</v>
      </c>
      <c r="I311" s="34"/>
      <c r="J311" s="34">
        <f t="shared" si="155"/>
        <v>0</v>
      </c>
      <c r="K311" s="35"/>
      <c r="L311" s="36"/>
      <c r="M311" s="113"/>
      <c r="N311" s="37">
        <f t="shared" si="149"/>
        <v>0</v>
      </c>
      <c r="O311" s="37">
        <f t="shared" si="150"/>
        <v>0</v>
      </c>
      <c r="P311" s="42"/>
      <c r="Q311" s="37"/>
      <c r="R311" s="37"/>
      <c r="S311" s="42"/>
      <c r="T311" s="37"/>
      <c r="U311" s="37"/>
      <c r="V311" s="42"/>
      <c r="W311" s="37"/>
      <c r="X311" s="37"/>
      <c r="Y311" s="42"/>
      <c r="Z311" s="37"/>
      <c r="AA311" s="37"/>
      <c r="AB311" s="42"/>
      <c r="AC311" s="23"/>
      <c r="AD311" s="37"/>
      <c r="AE311" s="42"/>
      <c r="AF311" s="23"/>
      <c r="AG311" s="37"/>
      <c r="AH311" s="42"/>
      <c r="AI311" s="37"/>
      <c r="AJ311" s="37"/>
      <c r="AK311" s="37"/>
      <c r="AL311" s="23"/>
      <c r="AM311" s="37"/>
      <c r="AN311" s="37"/>
      <c r="AO311" s="37"/>
      <c r="AP311" s="37"/>
      <c r="AQ311" s="37"/>
      <c r="AR311" s="23"/>
      <c r="AS311" s="37"/>
      <c r="AT311" s="38"/>
      <c r="AU311" s="38"/>
      <c r="AV311" s="30"/>
      <c r="AW311" s="124">
        <f t="shared" si="151"/>
        <v>0</v>
      </c>
      <c r="AX311" s="28">
        <f t="shared" si="152"/>
        <v>0</v>
      </c>
      <c r="AY311" s="39">
        <f t="shared" si="153"/>
        <v>0</v>
      </c>
      <c r="BA311" s="97">
        <f t="shared" si="148"/>
        <v>0</v>
      </c>
      <c r="BB311" s="96" t="str">
        <f>IF(COUNTIF(BB312:BB312,"MEDIDO")&lt;&gt;0,"MEDIDO","NÃO MEDIDO")</f>
        <v>NÃO MEDIDO</v>
      </c>
    </row>
    <row r="312" spans="1:54" ht="30" customHeight="1" thickBot="1">
      <c r="A312" s="78" t="s">
        <v>108</v>
      </c>
      <c r="B312" s="78"/>
      <c r="C312" s="31" t="s">
        <v>1408</v>
      </c>
      <c r="D312" s="32" t="s">
        <v>1409</v>
      </c>
      <c r="E312" s="26" t="s">
        <v>35</v>
      </c>
      <c r="F312" s="33">
        <v>197.4</v>
      </c>
      <c r="G312" s="27"/>
      <c r="H312" s="33">
        <f t="shared" si="154"/>
        <v>197.4</v>
      </c>
      <c r="I312" s="34">
        <v>9</v>
      </c>
      <c r="J312" s="34">
        <f t="shared" si="155"/>
        <v>1776.6</v>
      </c>
      <c r="K312" s="35"/>
      <c r="L312" s="36"/>
      <c r="M312" s="113"/>
      <c r="N312" s="37">
        <f>ROUND($M312*$I312,2)</f>
        <v>0</v>
      </c>
      <c r="O312" s="37">
        <f>ROUND(M312*K312,2)</f>
        <v>0</v>
      </c>
      <c r="P312" s="42"/>
      <c r="Q312" s="37"/>
      <c r="R312" s="37"/>
      <c r="S312" s="42"/>
      <c r="T312" s="37"/>
      <c r="U312" s="37"/>
      <c r="V312" s="42"/>
      <c r="W312" s="37"/>
      <c r="X312" s="37"/>
      <c r="Y312" s="42"/>
      <c r="Z312" s="37"/>
      <c r="AA312" s="37"/>
      <c r="AB312" s="42"/>
      <c r="AC312" s="23"/>
      <c r="AD312" s="37"/>
      <c r="AE312" s="42"/>
      <c r="AF312" s="23"/>
      <c r="AG312" s="37"/>
      <c r="AH312" s="42"/>
      <c r="AI312" s="37"/>
      <c r="AJ312" s="37"/>
      <c r="AK312" s="37"/>
      <c r="AL312" s="23"/>
      <c r="AM312" s="37"/>
      <c r="AN312" s="37"/>
      <c r="AO312" s="37"/>
      <c r="AP312" s="37"/>
      <c r="AQ312" s="37"/>
      <c r="AR312" s="23"/>
      <c r="AS312" s="37"/>
      <c r="AT312" s="38"/>
      <c r="AU312" s="38"/>
      <c r="AV312" s="30"/>
      <c r="AW312" s="124">
        <f t="shared" si="151"/>
        <v>197.4</v>
      </c>
      <c r="AX312" s="28">
        <f t="shared" si="152"/>
        <v>1776.6</v>
      </c>
      <c r="AY312" s="39">
        <f t="shared" si="153"/>
        <v>0</v>
      </c>
      <c r="BA312" s="97">
        <f t="shared" si="148"/>
        <v>0</v>
      </c>
      <c r="BB312" s="98" t="str">
        <f>IF(BA312&lt;&gt;0,"MEDIDO","NÃO MEDIDO")</f>
        <v>NÃO MEDIDO</v>
      </c>
    </row>
    <row r="313" spans="1:54" ht="21.75" customHeight="1" thickBot="1">
      <c r="C313" s="157" t="s">
        <v>171</v>
      </c>
      <c r="D313" s="158"/>
      <c r="E313" s="158"/>
      <c r="F313" s="159"/>
      <c r="G313" s="50"/>
      <c r="H313" s="168"/>
      <c r="I313" s="170" t="s">
        <v>68</v>
      </c>
      <c r="J313" s="147">
        <f>SUM($J266:$J312)</f>
        <v>71060.98</v>
      </c>
      <c r="K313" s="172" t="s">
        <v>68</v>
      </c>
      <c r="L313" s="147">
        <f>SUM(L268:L312)</f>
        <v>0</v>
      </c>
      <c r="M313" s="149" t="s">
        <v>69</v>
      </c>
      <c r="N313" s="147">
        <f>SUM($N268:$N312)</f>
        <v>0</v>
      </c>
      <c r="O313" s="147">
        <f>SUM($O268:$O312)</f>
        <v>0</v>
      </c>
      <c r="P313" s="149" t="s">
        <v>69</v>
      </c>
      <c r="Q313" s="147">
        <f>SUM($Q268:$Q312)</f>
        <v>0</v>
      </c>
      <c r="R313" s="147">
        <f>SUM($R261:$R312)</f>
        <v>0</v>
      </c>
      <c r="S313" s="149" t="s">
        <v>69</v>
      </c>
      <c r="T313" s="147">
        <f>SUM($T268:$T312)</f>
        <v>0</v>
      </c>
      <c r="U313" s="147">
        <f>SUM($U268:$U312)</f>
        <v>0</v>
      </c>
      <c r="V313" s="149" t="s">
        <v>69</v>
      </c>
      <c r="W313" s="147">
        <f>SUM($W268:$W312)</f>
        <v>0</v>
      </c>
      <c r="X313" s="147">
        <f>SUM($X268:$X312)</f>
        <v>0</v>
      </c>
      <c r="Y313" s="149" t="s">
        <v>69</v>
      </c>
      <c r="Z313" s="147">
        <f>SUM($Z268:$Z312)</f>
        <v>0</v>
      </c>
      <c r="AA313" s="147">
        <f>SUM($AA268:$AA312)</f>
        <v>0</v>
      </c>
      <c r="AB313" s="149" t="s">
        <v>69</v>
      </c>
      <c r="AC313" s="147">
        <f>SUM($AC268:$AC312)</f>
        <v>0</v>
      </c>
      <c r="AD313" s="147">
        <f>SUM($AD268:$AD312)</f>
        <v>0</v>
      </c>
      <c r="AE313" s="149" t="s">
        <v>69</v>
      </c>
      <c r="AF313" s="147">
        <f>SUM($AF268:$AF312)</f>
        <v>0</v>
      </c>
      <c r="AG313" s="147">
        <f>SUM($AG268:$AG312)</f>
        <v>0</v>
      </c>
      <c r="AH313" s="149" t="s">
        <v>69</v>
      </c>
      <c r="AI313" s="147">
        <f>SUM($AI268:$AI312)</f>
        <v>0</v>
      </c>
      <c r="AJ313" s="147">
        <f>SUM($AJ268:$AJ312)</f>
        <v>0</v>
      </c>
      <c r="AK313" s="149" t="s">
        <v>69</v>
      </c>
      <c r="AL313" s="147">
        <f>SUM($AL268:$AL312)</f>
        <v>0</v>
      </c>
      <c r="AM313" s="147">
        <f>SUM($AM268:$AM312)</f>
        <v>0</v>
      </c>
      <c r="AN313" s="149" t="s">
        <v>69</v>
      </c>
      <c r="AO313" s="147">
        <f>SUM($AO268:$AO312)</f>
        <v>0</v>
      </c>
      <c r="AP313" s="147">
        <f>SUM($AP268:$AP312)</f>
        <v>0</v>
      </c>
      <c r="AQ313" s="149" t="s">
        <v>69</v>
      </c>
      <c r="AR313" s="147">
        <f>SUM($AR268:$AR312)</f>
        <v>0</v>
      </c>
      <c r="AS313" s="147">
        <f>SUM($AS268:$AS312)</f>
        <v>0</v>
      </c>
      <c r="AT313" s="174" t="s">
        <v>70</v>
      </c>
      <c r="AU313" s="147">
        <f ca="1">SUM(AU268:AU312)</f>
        <v>0</v>
      </c>
      <c r="AV313" s="147">
        <f ca="1">SUM(AV268:AV312)</f>
        <v>0</v>
      </c>
      <c r="AW313" s="166" t="s">
        <v>71</v>
      </c>
      <c r="AX313" s="147">
        <f ca="1">SUM(AX266:AX312)</f>
        <v>71060.98</v>
      </c>
      <c r="AY313" s="147">
        <f ca="1">SUM(AY268:AY312)</f>
        <v>0</v>
      </c>
      <c r="BA313" s="97" t="e">
        <f t="shared" si="148"/>
        <v>#REF!</v>
      </c>
      <c r="BB313" s="117" t="s">
        <v>72</v>
      </c>
    </row>
    <row r="314" spans="1:54" ht="29.25" customHeight="1" thickBot="1">
      <c r="C314" s="157" t="s">
        <v>172</v>
      </c>
      <c r="D314" s="158"/>
      <c r="E314" s="158"/>
      <c r="F314" s="159"/>
      <c r="G314" s="51"/>
      <c r="H314" s="169"/>
      <c r="I314" s="171"/>
      <c r="J314" s="148"/>
      <c r="K314" s="173"/>
      <c r="L314" s="148"/>
      <c r="M314" s="149"/>
      <c r="N314" s="148"/>
      <c r="O314" s="148"/>
      <c r="P314" s="149"/>
      <c r="Q314" s="148"/>
      <c r="R314" s="148"/>
      <c r="S314" s="149"/>
      <c r="T314" s="148"/>
      <c r="U314" s="148"/>
      <c r="V314" s="149"/>
      <c r="W314" s="148"/>
      <c r="X314" s="148"/>
      <c r="Y314" s="149"/>
      <c r="Z314" s="148"/>
      <c r="AA314" s="148"/>
      <c r="AB314" s="149"/>
      <c r="AC314" s="148"/>
      <c r="AD314" s="148"/>
      <c r="AE314" s="149"/>
      <c r="AF314" s="148"/>
      <c r="AG314" s="148"/>
      <c r="AH314" s="149"/>
      <c r="AI314" s="148"/>
      <c r="AJ314" s="148"/>
      <c r="AK314" s="149"/>
      <c r="AL314" s="148"/>
      <c r="AM314" s="148"/>
      <c r="AN314" s="149"/>
      <c r="AO314" s="148"/>
      <c r="AP314" s="148"/>
      <c r="AQ314" s="149"/>
      <c r="AR314" s="148"/>
      <c r="AS314" s="148"/>
      <c r="AT314" s="175"/>
      <c r="AU314" s="148"/>
      <c r="AV314" s="148"/>
      <c r="AW314" s="167"/>
      <c r="AX314" s="148"/>
      <c r="AY314" s="148"/>
      <c r="BA314" s="97"/>
      <c r="BB314" s="117" t="s">
        <v>72</v>
      </c>
    </row>
    <row r="315" spans="1:54" ht="64.5" customHeight="1" thickBot="1">
      <c r="C315" s="160" t="s">
        <v>159</v>
      </c>
      <c r="D315" s="161"/>
      <c r="E315" s="161"/>
      <c r="F315" s="161"/>
      <c r="G315" s="161"/>
      <c r="H315" s="162"/>
      <c r="I315" s="52" t="s">
        <v>73</v>
      </c>
      <c r="J315" s="53">
        <f>J313*(1-$AX$6)</f>
        <v>50089.3</v>
      </c>
      <c r="K315" s="153" t="s">
        <v>74</v>
      </c>
      <c r="L315" s="154"/>
      <c r="M315" s="54" t="s">
        <v>75</v>
      </c>
      <c r="N315" s="53">
        <f>SUM(N313)*(1-$AX$6)</f>
        <v>0</v>
      </c>
      <c r="O315" s="56" t="s">
        <v>74</v>
      </c>
      <c r="P315" s="54" t="s">
        <v>75</v>
      </c>
      <c r="Q315" s="55">
        <f>SUM(Q313)*(1-$AX$6)</f>
        <v>0</v>
      </c>
      <c r="R315" s="56" t="s">
        <v>74</v>
      </c>
      <c r="S315" s="54" t="s">
        <v>75</v>
      </c>
      <c r="T315" s="55">
        <f>SUM(T313)*(1-$AX$6)</f>
        <v>0</v>
      </c>
      <c r="U315" s="56" t="s">
        <v>74</v>
      </c>
      <c r="V315" s="54" t="s">
        <v>75</v>
      </c>
      <c r="W315" s="53">
        <f>SUM(W313)*(1-$AX$6)</f>
        <v>0</v>
      </c>
      <c r="X315" s="56" t="s">
        <v>74</v>
      </c>
      <c r="Y315" s="54" t="s">
        <v>75</v>
      </c>
      <c r="Z315" s="55">
        <f>SUM(Z313)*(1-$AX$6)</f>
        <v>0</v>
      </c>
      <c r="AA315" s="56" t="s">
        <v>74</v>
      </c>
      <c r="AB315" s="54" t="s">
        <v>75</v>
      </c>
      <c r="AC315" s="53">
        <f>SUM(AC313)*(1-$AX$6)</f>
        <v>0</v>
      </c>
      <c r="AD315" s="56" t="s">
        <v>74</v>
      </c>
      <c r="AE315" s="54" t="s">
        <v>75</v>
      </c>
      <c r="AF315" s="53">
        <f>SUM(AF313)*(1-$AX$6)</f>
        <v>0</v>
      </c>
      <c r="AG315" s="56" t="s">
        <v>74</v>
      </c>
      <c r="AH315" s="54" t="s">
        <v>75</v>
      </c>
      <c r="AI315" s="53">
        <f>SUM(AI313)*(1-$AX$6)</f>
        <v>0</v>
      </c>
      <c r="AJ315" s="56" t="s">
        <v>74</v>
      </c>
      <c r="AK315" s="54" t="s">
        <v>75</v>
      </c>
      <c r="AL315" s="55">
        <f>SUM(AL313)*(1-$AX$6)</f>
        <v>0</v>
      </c>
      <c r="AM315" s="56" t="s">
        <v>74</v>
      </c>
      <c r="AN315" s="54" t="s">
        <v>75</v>
      </c>
      <c r="AO315" s="55">
        <f>SUM(AO313)*(1-$AX$6)</f>
        <v>0</v>
      </c>
      <c r="AP315" s="56" t="s">
        <v>74</v>
      </c>
      <c r="AQ315" s="54" t="s">
        <v>75</v>
      </c>
      <c r="AR315" s="55">
        <f>SUM(AR313)*(1-$AX$6)</f>
        <v>0</v>
      </c>
      <c r="AS315" s="56" t="s">
        <v>74</v>
      </c>
      <c r="AT315" s="70" t="s">
        <v>76</v>
      </c>
      <c r="AU315" s="53">
        <f>N315+Q315+T315+W315+Z315+AC315+AF315+AI315</f>
        <v>0</v>
      </c>
      <c r="AV315" s="56" t="s">
        <v>74</v>
      </c>
      <c r="AW315" s="57" t="s">
        <v>77</v>
      </c>
      <c r="AX315" s="53">
        <f>J315-AU315</f>
        <v>50089.3</v>
      </c>
      <c r="AY315" s="56" t="s">
        <v>74</v>
      </c>
      <c r="BA315" s="97"/>
      <c r="BB315" s="117" t="s">
        <v>72</v>
      </c>
    </row>
    <row r="316" spans="1:54" ht="45" customHeight="1" thickBot="1">
      <c r="C316" s="163"/>
      <c r="D316" s="164"/>
      <c r="E316" s="164"/>
      <c r="F316" s="164"/>
      <c r="G316" s="164"/>
      <c r="H316" s="165"/>
      <c r="I316" s="139" t="s">
        <v>1430</v>
      </c>
      <c r="J316" s="140"/>
      <c r="K316" s="133">
        <f>$J$315+$L$313</f>
        <v>50089.3</v>
      </c>
      <c r="L316" s="134"/>
      <c r="M316" s="108" t="s">
        <v>1431</v>
      </c>
      <c r="N316" s="138">
        <f>$N$315+$O$313</f>
        <v>0</v>
      </c>
      <c r="O316" s="138"/>
      <c r="P316" s="108" t="s">
        <v>1431</v>
      </c>
      <c r="Q316" s="138">
        <f>$Q$315+$R$313</f>
        <v>0</v>
      </c>
      <c r="R316" s="138"/>
      <c r="S316" s="108" t="s">
        <v>1431</v>
      </c>
      <c r="T316" s="138">
        <f>$T$315+$U$313</f>
        <v>0</v>
      </c>
      <c r="U316" s="138"/>
      <c r="V316" s="108" t="s">
        <v>1431</v>
      </c>
      <c r="W316" s="138">
        <f>$W$315+$X$313</f>
        <v>0</v>
      </c>
      <c r="X316" s="138"/>
      <c r="Y316" s="108" t="s">
        <v>1431</v>
      </c>
      <c r="Z316" s="138">
        <f>$Z$315+$AA3776</f>
        <v>0</v>
      </c>
      <c r="AA316" s="138"/>
      <c r="AB316" s="108" t="s">
        <v>1431</v>
      </c>
      <c r="AC316" s="138">
        <f>$AC$315+$AD$313</f>
        <v>0</v>
      </c>
      <c r="AD316" s="138"/>
      <c r="AE316" s="108" t="s">
        <v>1431</v>
      </c>
      <c r="AF316" s="138">
        <f>$AF$315+$AG$313</f>
        <v>0</v>
      </c>
      <c r="AG316" s="138"/>
      <c r="AH316" s="108" t="s">
        <v>1431</v>
      </c>
      <c r="AI316" s="138">
        <f>$AI$315+$AJ$313</f>
        <v>0</v>
      </c>
      <c r="AJ316" s="138"/>
      <c r="AK316" s="108" t="s">
        <v>1431</v>
      </c>
      <c r="AL316" s="138">
        <f>$AL$315+$AM$313</f>
        <v>0</v>
      </c>
      <c r="AM316" s="138"/>
      <c r="AN316" s="108" t="s">
        <v>1431</v>
      </c>
      <c r="AO316" s="138">
        <f>$AO$315+$AP$313</f>
        <v>0</v>
      </c>
      <c r="AP316" s="138"/>
      <c r="AQ316" s="108" t="s">
        <v>1431</v>
      </c>
      <c r="AR316" s="138">
        <f>$AR$315+$AS$313</f>
        <v>0</v>
      </c>
      <c r="AS316" s="138"/>
      <c r="AT316" s="108" t="s">
        <v>1432</v>
      </c>
      <c r="AU316" s="133">
        <f>N316+Q316+T316+W316+Z316+AC316+AF316+AI316</f>
        <v>0</v>
      </c>
      <c r="AV316" s="134"/>
      <c r="AW316" s="109" t="s">
        <v>1433</v>
      </c>
      <c r="AX316" s="138">
        <f>K316-AU316</f>
        <v>50089.3</v>
      </c>
      <c r="AY316" s="138"/>
      <c r="BA316" s="97"/>
      <c r="BB316" s="117" t="s">
        <v>72</v>
      </c>
    </row>
    <row r="317" spans="1:54" ht="36.75" customHeight="1" thickBot="1">
      <c r="C317" s="135" t="s">
        <v>1429</v>
      </c>
      <c r="D317" s="136"/>
      <c r="E317" s="136"/>
      <c r="F317" s="136"/>
      <c r="G317" s="136"/>
      <c r="H317" s="137"/>
      <c r="I317" s="139" t="s">
        <v>85</v>
      </c>
      <c r="J317" s="140"/>
      <c r="K317" s="145">
        <f>$K$264+$K$316</f>
        <v>1823811.54</v>
      </c>
      <c r="L317" s="146"/>
      <c r="M317" s="71" t="s">
        <v>86</v>
      </c>
      <c r="N317" s="133">
        <f>SUM($N$264+$N$316)</f>
        <v>0</v>
      </c>
      <c r="O317" s="134"/>
      <c r="P317" s="58" t="s">
        <v>86</v>
      </c>
      <c r="Q317" s="133">
        <f>SUM($Q$264+$Q$316)</f>
        <v>0</v>
      </c>
      <c r="R317" s="134"/>
      <c r="S317" s="58" t="s">
        <v>86</v>
      </c>
      <c r="T317" s="133">
        <f>SUM($T$264+$T$316)</f>
        <v>0</v>
      </c>
      <c r="U317" s="134"/>
      <c r="V317" s="58" t="s">
        <v>86</v>
      </c>
      <c r="W317" s="133">
        <f>SUM($W$264+$W$316)</f>
        <v>0</v>
      </c>
      <c r="X317" s="134"/>
      <c r="Y317" s="58" t="s">
        <v>86</v>
      </c>
      <c r="Z317" s="133">
        <f>SUM($Z$264+$Z$316)</f>
        <v>0</v>
      </c>
      <c r="AA317" s="134"/>
      <c r="AB317" s="58" t="s">
        <v>86</v>
      </c>
      <c r="AC317" s="133">
        <f>SUM($AC$264+$AC$316)</f>
        <v>0</v>
      </c>
      <c r="AD317" s="134"/>
      <c r="AE317" s="58" t="s">
        <v>86</v>
      </c>
      <c r="AF317" s="133">
        <f>SUM($AF$264+$AF$316)</f>
        <v>0</v>
      </c>
      <c r="AG317" s="134"/>
      <c r="AH317" s="58" t="s">
        <v>86</v>
      </c>
      <c r="AI317" s="133">
        <f>SUM($AI$264+$AI$316)</f>
        <v>0</v>
      </c>
      <c r="AJ317" s="134"/>
      <c r="AK317" s="58" t="s">
        <v>86</v>
      </c>
      <c r="AL317" s="133">
        <f>SUM($AL$264+$AL$316)</f>
        <v>0</v>
      </c>
      <c r="AM317" s="134"/>
      <c r="AN317" s="58" t="s">
        <v>86</v>
      </c>
      <c r="AO317" s="133">
        <f>SUM($AO$264+$AO$316)</f>
        <v>0</v>
      </c>
      <c r="AP317" s="134"/>
      <c r="AQ317" s="58" t="s">
        <v>86</v>
      </c>
      <c r="AR317" s="133">
        <f>SUM($AR$264+$AR$316)</f>
        <v>0</v>
      </c>
      <c r="AS317" s="134"/>
      <c r="AT317" s="71" t="s">
        <v>87</v>
      </c>
      <c r="AU317" s="133">
        <f>SUM($AU$264+$AU$316)</f>
        <v>0</v>
      </c>
      <c r="AV317" s="134"/>
      <c r="AW317" s="59" t="s">
        <v>88</v>
      </c>
      <c r="AX317" s="133">
        <f>K317-AU317</f>
        <v>1823811.54</v>
      </c>
      <c r="AY317" s="134"/>
      <c r="BA317" s="97"/>
      <c r="BB317" s="117" t="s">
        <v>72</v>
      </c>
    </row>
    <row r="318" spans="1:54">
      <c r="A318" s="78"/>
      <c r="B318" s="78"/>
      <c r="BA318" s="97"/>
      <c r="BB318" s="117" t="s">
        <v>72</v>
      </c>
    </row>
    <row r="319" spans="1:54">
      <c r="BA319" s="97"/>
      <c r="BB319" s="117" t="s">
        <v>72</v>
      </c>
    </row>
    <row r="320" spans="1:54" ht="24" customHeight="1">
      <c r="C320" s="129" t="s">
        <v>163</v>
      </c>
      <c r="D320" s="130"/>
      <c r="AT320"/>
      <c r="AU320"/>
      <c r="AV320"/>
      <c r="AW320"/>
      <c r="AX320"/>
      <c r="AY320" s="101"/>
      <c r="BA320" s="97"/>
      <c r="BB320" s="117" t="s">
        <v>72</v>
      </c>
    </row>
    <row r="321" spans="3:54" ht="39.75" customHeight="1">
      <c r="C321" s="67"/>
      <c r="D321" s="60" t="s">
        <v>164</v>
      </c>
      <c r="J321" s="103">
        <f>J320-J319</f>
        <v>0</v>
      </c>
      <c r="AT321"/>
      <c r="AU321"/>
      <c r="AV321"/>
      <c r="AW321"/>
      <c r="AX321"/>
      <c r="AY321" s="101"/>
      <c r="BA321" s="97"/>
      <c r="BB321" s="117" t="s">
        <v>72</v>
      </c>
    </row>
    <row r="322" spans="3:54" ht="39.75" customHeight="1">
      <c r="C322" s="61"/>
      <c r="D322" s="60" t="s">
        <v>165</v>
      </c>
      <c r="AT322"/>
      <c r="AU322"/>
      <c r="AV322"/>
      <c r="AW322"/>
      <c r="AX322"/>
      <c r="AY322" s="101"/>
      <c r="BA322" s="97"/>
      <c r="BB322" s="117" t="s">
        <v>72</v>
      </c>
    </row>
    <row r="323" spans="3:54" ht="39.75" customHeight="1">
      <c r="C323" s="62"/>
      <c r="D323" s="60" t="s">
        <v>166</v>
      </c>
      <c r="AT323"/>
      <c r="AU323"/>
      <c r="AV323"/>
      <c r="AW323"/>
      <c r="AX323"/>
      <c r="AY323" s="101"/>
      <c r="BA323" s="97"/>
      <c r="BB323" s="117" t="s">
        <v>72</v>
      </c>
    </row>
    <row r="324" spans="3:54" ht="39.75" customHeight="1">
      <c r="C324" s="63"/>
      <c r="D324" s="60" t="s">
        <v>167</v>
      </c>
      <c r="AT324"/>
      <c r="AU324"/>
      <c r="AV324"/>
      <c r="AW324"/>
      <c r="AX324"/>
      <c r="AY324" s="101"/>
      <c r="BA324" s="97"/>
      <c r="BB324" s="117" t="s">
        <v>72</v>
      </c>
    </row>
    <row r="325" spans="3:54" ht="39.75" customHeight="1">
      <c r="AT325"/>
      <c r="AU325"/>
      <c r="AV325"/>
      <c r="AW325"/>
      <c r="AX325"/>
      <c r="AY325" s="101"/>
      <c r="BA325" s="97"/>
      <c r="BB325" s="117" t="s">
        <v>72</v>
      </c>
    </row>
    <row r="326" spans="3:54" ht="25.5" customHeight="1">
      <c r="C326" s="132" t="s">
        <v>168</v>
      </c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AT326"/>
      <c r="AU326"/>
      <c r="AV326"/>
      <c r="AW326"/>
      <c r="AX326"/>
      <c r="AY326" s="101"/>
      <c r="BA326" s="97"/>
      <c r="BB326" s="117" t="s">
        <v>72</v>
      </c>
    </row>
    <row r="327" spans="3:54"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AT327"/>
      <c r="AU327"/>
      <c r="AV327"/>
      <c r="AW327"/>
      <c r="AX327"/>
      <c r="BA327" s="97"/>
      <c r="BB327" s="117" t="s">
        <v>72</v>
      </c>
    </row>
    <row r="328" spans="3:54" ht="22.5" customHeight="1">
      <c r="AT328"/>
      <c r="AU328"/>
      <c r="AV328"/>
      <c r="AW328"/>
      <c r="AX328"/>
      <c r="BA328" s="97"/>
      <c r="BB328" s="117" t="s">
        <v>72</v>
      </c>
    </row>
    <row r="329" spans="3:54" ht="57" customHeight="1">
      <c r="C329" s="141" t="s">
        <v>169</v>
      </c>
      <c r="D329" s="142"/>
      <c r="E329" s="142"/>
      <c r="F329" s="144" t="s">
        <v>1442</v>
      </c>
      <c r="G329" s="144"/>
      <c r="H329" s="144"/>
      <c r="I329"/>
      <c r="J329" s="144" t="s">
        <v>169</v>
      </c>
      <c r="K329" s="144"/>
      <c r="L329" s="144"/>
      <c r="M329" s="144"/>
      <c r="N329" s="144"/>
      <c r="AQ329" s="131" t="s">
        <v>170</v>
      </c>
      <c r="AR329" s="131"/>
      <c r="AS329" s="131"/>
      <c r="AT329"/>
      <c r="AU329"/>
      <c r="AV329"/>
      <c r="AW329"/>
      <c r="AX329"/>
      <c r="BA329" s="97"/>
      <c r="BB329" s="117" t="s">
        <v>72</v>
      </c>
    </row>
    <row r="330" spans="3:54" ht="33" customHeight="1">
      <c r="C330" s="143" t="s">
        <v>1443</v>
      </c>
      <c r="D330" s="143"/>
      <c r="E330" s="143"/>
      <c r="F330" s="143" t="s">
        <v>1439</v>
      </c>
      <c r="G330" s="143"/>
      <c r="H330" s="143"/>
      <c r="I330"/>
      <c r="J330" s="143" t="s">
        <v>1440</v>
      </c>
      <c r="K330" s="143"/>
      <c r="L330" s="143"/>
      <c r="M330" s="143"/>
      <c r="N330" s="143"/>
      <c r="AT330"/>
      <c r="AU330"/>
      <c r="AV330"/>
      <c r="AW330"/>
      <c r="AX330"/>
      <c r="BA330" s="97"/>
      <c r="BB330" s="117" t="s">
        <v>72</v>
      </c>
    </row>
    <row r="331" spans="3:54" ht="33" customHeight="1">
      <c r="C331" s="143" t="s">
        <v>1026</v>
      </c>
      <c r="D331" s="143"/>
      <c r="E331" s="143"/>
      <c r="F331" s="143" t="s">
        <v>1025</v>
      </c>
      <c r="G331" s="143"/>
      <c r="H331" s="143"/>
      <c r="I331"/>
      <c r="J331" s="143" t="s">
        <v>1441</v>
      </c>
      <c r="K331" s="143"/>
      <c r="L331" s="143"/>
      <c r="M331" s="143"/>
      <c r="N331" s="143"/>
      <c r="AT331"/>
      <c r="AU331"/>
      <c r="AV331"/>
      <c r="AW331"/>
      <c r="AX331"/>
      <c r="BA331" s="97"/>
      <c r="BB331" s="117" t="s">
        <v>72</v>
      </c>
    </row>
    <row r="332" spans="3:54" ht="33" customHeight="1">
      <c r="C332" s="143" t="s">
        <v>1444</v>
      </c>
      <c r="D332" s="143"/>
      <c r="E332" s="143"/>
      <c r="F332" s="115"/>
      <c r="G332" s="115"/>
      <c r="H332" s="116"/>
      <c r="I332"/>
      <c r="J332" s="115"/>
      <c r="K332" s="115"/>
      <c r="L332" s="116"/>
      <c r="M332"/>
      <c r="N332"/>
      <c r="AT332"/>
      <c r="AU332"/>
      <c r="AV332"/>
      <c r="AW332"/>
      <c r="AX332"/>
      <c r="BA332" s="97"/>
      <c r="BB332" s="117" t="s">
        <v>72</v>
      </c>
    </row>
    <row r="333" spans="3:54" ht="33" customHeight="1">
      <c r="D333" s="114" t="s">
        <v>173</v>
      </c>
      <c r="E333" s="115"/>
      <c r="F333" s="215" t="s">
        <v>174</v>
      </c>
      <c r="G333" s="215"/>
      <c r="H333" s="215"/>
      <c r="I333"/>
      <c r="J333" s="215" t="s">
        <v>174</v>
      </c>
      <c r="K333" s="215"/>
      <c r="L333" s="215"/>
      <c r="M333" s="215"/>
      <c r="N333" s="215"/>
      <c r="BA333" s="97"/>
      <c r="BB333" s="117" t="s">
        <v>72</v>
      </c>
    </row>
    <row r="334" spans="3:54" ht="33" customHeight="1">
      <c r="C334"/>
      <c r="D334"/>
      <c r="E334"/>
      <c r="F334" s="143" t="s">
        <v>173</v>
      </c>
      <c r="G334" s="143"/>
      <c r="H334" s="143"/>
      <c r="I334"/>
      <c r="J334" s="143" t="s">
        <v>173</v>
      </c>
      <c r="K334" s="143"/>
      <c r="L334" s="143"/>
      <c r="M334" s="143"/>
      <c r="N334" s="143"/>
      <c r="BA334" s="97"/>
      <c r="BB334" s="117" t="s">
        <v>72</v>
      </c>
    </row>
    <row r="335" spans="3:54" ht="33" customHeight="1">
      <c r="C335"/>
      <c r="D335"/>
      <c r="E335"/>
      <c r="G335"/>
      <c r="H335"/>
      <c r="I335"/>
      <c r="J335"/>
      <c r="K335" s="99"/>
      <c r="L335" s="99"/>
      <c r="M335" s="99"/>
      <c r="N335" s="99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BA335" s="97"/>
      <c r="BB335" s="117" t="s">
        <v>72</v>
      </c>
    </row>
    <row r="336" spans="3:54" ht="33" customHeight="1">
      <c r="K336" s="99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BA336" s="97"/>
      <c r="BB336" s="117" t="s">
        <v>72</v>
      </c>
    </row>
    <row r="337" spans="3:54" ht="12.75" customHeight="1">
      <c r="C337" s="224" t="s">
        <v>175</v>
      </c>
      <c r="D337" s="224"/>
      <c r="E337" s="224"/>
      <c r="F337" s="224"/>
      <c r="G337" s="224"/>
      <c r="H337" s="224"/>
      <c r="I337" s="224"/>
      <c r="J337" s="224"/>
      <c r="K337" s="224"/>
      <c r="L337" s="224"/>
      <c r="M337" s="224"/>
      <c r="BA337" s="97"/>
      <c r="BB337" s="117" t="s">
        <v>72</v>
      </c>
    </row>
    <row r="338" spans="3:54">
      <c r="BA338" s="97"/>
      <c r="BB338" s="117" t="s">
        <v>72</v>
      </c>
    </row>
    <row r="339" spans="3:54">
      <c r="BB339" s="117" t="s">
        <v>72</v>
      </c>
    </row>
    <row r="340" spans="3:54" ht="24" hidden="1">
      <c r="C340" s="111" t="s">
        <v>1015</v>
      </c>
    </row>
    <row r="341" spans="3:54" hidden="1">
      <c r="C341" s="26" t="s">
        <v>19</v>
      </c>
    </row>
    <row r="342" spans="3:54" hidden="1">
      <c r="C342" s="26" t="s">
        <v>21</v>
      </c>
    </row>
    <row r="343" spans="3:54" hidden="1">
      <c r="C343" s="26" t="s">
        <v>22</v>
      </c>
      <c r="D343" s="106"/>
    </row>
    <row r="344" spans="3:54" hidden="1">
      <c r="C344" s="26" t="s">
        <v>23</v>
      </c>
      <c r="D344" s="107"/>
    </row>
    <row r="345" spans="3:54" hidden="1">
      <c r="C345" s="26" t="s">
        <v>24</v>
      </c>
      <c r="D345" s="102"/>
    </row>
    <row r="346" spans="3:54" hidden="1">
      <c r="C346" s="26" t="s">
        <v>25</v>
      </c>
    </row>
    <row r="347" spans="3:54" hidden="1">
      <c r="C347" s="26" t="s">
        <v>26</v>
      </c>
    </row>
    <row r="348" spans="3:54" hidden="1">
      <c r="C348" s="26" t="s">
        <v>27</v>
      </c>
    </row>
    <row r="349" spans="3:54" hidden="1">
      <c r="C349" s="26" t="s">
        <v>28</v>
      </c>
    </row>
    <row r="350" spans="3:54" hidden="1">
      <c r="C350" s="26" t="s">
        <v>29</v>
      </c>
    </row>
    <row r="351" spans="3:54" hidden="1">
      <c r="C351" s="26" t="s">
        <v>1016</v>
      </c>
    </row>
    <row r="352" spans="3:54" hidden="1">
      <c r="C352" s="26" t="s">
        <v>1017</v>
      </c>
    </row>
    <row r="353" spans="3:3" hidden="1">
      <c r="C353" s="26" t="s">
        <v>1018</v>
      </c>
    </row>
    <row r="354" spans="3:3" hidden="1">
      <c r="C354" s="26" t="s">
        <v>1019</v>
      </c>
    </row>
    <row r="355" spans="3:3" hidden="1">
      <c r="C355" s="26" t="s">
        <v>1020</v>
      </c>
    </row>
    <row r="356" spans="3:3" hidden="1">
      <c r="C356" s="26" t="s">
        <v>1021</v>
      </c>
    </row>
    <row r="357" spans="3:3" hidden="1">
      <c r="C357" s="26" t="s">
        <v>1022</v>
      </c>
    </row>
    <row r="358" spans="3:3" hidden="1">
      <c r="C358" s="26" t="s">
        <v>1023</v>
      </c>
    </row>
    <row r="359" spans="3:3" hidden="1">
      <c r="C359" s="110" t="s">
        <v>1024</v>
      </c>
    </row>
  </sheetData>
  <autoFilter ref="A12:BK317" xr:uid="{00000000-0009-0000-0000-000000000000}"/>
  <mergeCells count="245">
    <mergeCell ref="C337:M337"/>
    <mergeCell ref="J333:N333"/>
    <mergeCell ref="J334:N334"/>
    <mergeCell ref="F330:H330"/>
    <mergeCell ref="J329:N329"/>
    <mergeCell ref="J330:N330"/>
    <mergeCell ref="C332:E332"/>
    <mergeCell ref="O261:O262"/>
    <mergeCell ref="P261:P262"/>
    <mergeCell ref="Q261:Q262"/>
    <mergeCell ref="AY261:AY262"/>
    <mergeCell ref="AS261:AS262"/>
    <mergeCell ref="AT261:AT262"/>
    <mergeCell ref="AU261:AU262"/>
    <mergeCell ref="R261:R262"/>
    <mergeCell ref="F333:H333"/>
    <mergeCell ref="F334:H334"/>
    <mergeCell ref="J331:N331"/>
    <mergeCell ref="C13:AY13"/>
    <mergeCell ref="C261:F261"/>
    <mergeCell ref="H261:H262"/>
    <mergeCell ref="I261:I262"/>
    <mergeCell ref="J261:J262"/>
    <mergeCell ref="K261:K262"/>
    <mergeCell ref="Y261:Y262"/>
    <mergeCell ref="Z261:Z262"/>
    <mergeCell ref="AA261:AA262"/>
    <mergeCell ref="AB261:AB262"/>
    <mergeCell ref="AC261:AC262"/>
    <mergeCell ref="C262:F262"/>
    <mergeCell ref="C263:H264"/>
    <mergeCell ref="K263:L263"/>
    <mergeCell ref="L261:L262"/>
    <mergeCell ref="M261:M262"/>
    <mergeCell ref="N261:N262"/>
    <mergeCell ref="I264:J264"/>
    <mergeCell ref="K264:L264"/>
    <mergeCell ref="N264:O264"/>
    <mergeCell ref="AP261:AP262"/>
    <mergeCell ref="K9:L10"/>
    <mergeCell ref="I9:J10"/>
    <mergeCell ref="F9:F11"/>
    <mergeCell ref="E9:E11"/>
    <mergeCell ref="Z9:AA9"/>
    <mergeCell ref="AC9:AD9"/>
    <mergeCell ref="AF9:AG9"/>
    <mergeCell ref="AI9:AJ9"/>
    <mergeCell ref="AX9:AY9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AT9:AT11"/>
    <mergeCell ref="AU9:AV9"/>
    <mergeCell ref="AW9:AW11"/>
    <mergeCell ref="C8:C11"/>
    <mergeCell ref="D8:D11"/>
    <mergeCell ref="E8:F8"/>
    <mergeCell ref="H8:H11"/>
    <mergeCell ref="I8:L8"/>
    <mergeCell ref="M8:O8"/>
    <mergeCell ref="P8:R8"/>
    <mergeCell ref="AT8:AY8"/>
    <mergeCell ref="N9:O9"/>
    <mergeCell ref="Q9:R9"/>
    <mergeCell ref="S8:U8"/>
    <mergeCell ref="V8:X8"/>
    <mergeCell ref="Y8:AA8"/>
    <mergeCell ref="AB8:AD8"/>
    <mergeCell ref="AE8:AG8"/>
    <mergeCell ref="AH8:AJ8"/>
    <mergeCell ref="AP10:AP11"/>
    <mergeCell ref="AQ10:AQ11"/>
    <mergeCell ref="T9:U9"/>
    <mergeCell ref="W9:X9"/>
    <mergeCell ref="AK8:AM8"/>
    <mergeCell ref="AN8:AP8"/>
    <mergeCell ref="AQ8:AS8"/>
    <mergeCell ref="V10:V11"/>
    <mergeCell ref="C2:AY2"/>
    <mergeCell ref="C3:L3"/>
    <mergeCell ref="AT3:AY3"/>
    <mergeCell ref="C4:N4"/>
    <mergeCell ref="C5:D5"/>
    <mergeCell ref="C6:L6"/>
    <mergeCell ref="AU6:AW6"/>
    <mergeCell ref="AX6:AY6"/>
    <mergeCell ref="C7:AY7"/>
    <mergeCell ref="W10:W11"/>
    <mergeCell ref="X10:X11"/>
    <mergeCell ref="Y10:Y11"/>
    <mergeCell ref="Z10:Z11"/>
    <mergeCell ref="AA10:AA11"/>
    <mergeCell ref="AC10:AC11"/>
    <mergeCell ref="AD10:AD11"/>
    <mergeCell ref="AE10:AE11"/>
    <mergeCell ref="AF10:AF11"/>
    <mergeCell ref="AB10:AB11"/>
    <mergeCell ref="AN10:AN11"/>
    <mergeCell ref="AO10:AO11"/>
    <mergeCell ref="AI10:AI11"/>
    <mergeCell ref="AJ10:AJ11"/>
    <mergeCell ref="AK10:AK11"/>
    <mergeCell ref="AL10:AL11"/>
    <mergeCell ref="AM10:AM11"/>
    <mergeCell ref="AH10:AH11"/>
    <mergeCell ref="AR10:AR11"/>
    <mergeCell ref="AS10:AS11"/>
    <mergeCell ref="AU10:AU11"/>
    <mergeCell ref="AV10:AV11"/>
    <mergeCell ref="AX10:AX11"/>
    <mergeCell ref="AY10:AY11"/>
    <mergeCell ref="AG10:AG11"/>
    <mergeCell ref="AL9:AM9"/>
    <mergeCell ref="AO9:AP9"/>
    <mergeCell ref="AR9:AS9"/>
    <mergeCell ref="S261:S262"/>
    <mergeCell ref="T261:T262"/>
    <mergeCell ref="U261:U262"/>
    <mergeCell ref="V261:V262"/>
    <mergeCell ref="W261:W262"/>
    <mergeCell ref="AV261:AV262"/>
    <mergeCell ref="AW261:AW262"/>
    <mergeCell ref="AX261:AX262"/>
    <mergeCell ref="AI261:AI262"/>
    <mergeCell ref="X261:X262"/>
    <mergeCell ref="AG261:AG262"/>
    <mergeCell ref="AH261:AH262"/>
    <mergeCell ref="AQ261:AQ262"/>
    <mergeCell ref="AR261:AR262"/>
    <mergeCell ref="AJ261:AJ262"/>
    <mergeCell ref="AK261:AK262"/>
    <mergeCell ref="AL261:AL262"/>
    <mergeCell ref="AM261:AM262"/>
    <mergeCell ref="AN261:AN262"/>
    <mergeCell ref="AO261:AO262"/>
    <mergeCell ref="AD261:AD262"/>
    <mergeCell ref="AE261:AE262"/>
    <mergeCell ref="AF261:AF262"/>
    <mergeCell ref="Q264:R264"/>
    <mergeCell ref="T264:U264"/>
    <mergeCell ref="W264:X264"/>
    <mergeCell ref="Z264:AA264"/>
    <mergeCell ref="AX313:AX314"/>
    <mergeCell ref="AY313:AY314"/>
    <mergeCell ref="AI264:AJ264"/>
    <mergeCell ref="AL264:AM264"/>
    <mergeCell ref="AO264:AP264"/>
    <mergeCell ref="AR264:AS264"/>
    <mergeCell ref="AU264:AV264"/>
    <mergeCell ref="AX264:AY264"/>
    <mergeCell ref="AC264:AD264"/>
    <mergeCell ref="AF264:AG264"/>
    <mergeCell ref="AN313:AN314"/>
    <mergeCell ref="AO313:AO314"/>
    <mergeCell ref="AF313:AF314"/>
    <mergeCell ref="AG313:AG314"/>
    <mergeCell ref="Y313:Y314"/>
    <mergeCell ref="Z313:Z314"/>
    <mergeCell ref="AA313:AA314"/>
    <mergeCell ref="AE313:AE314"/>
    <mergeCell ref="AB313:AB314"/>
    <mergeCell ref="AC313:AC314"/>
    <mergeCell ref="P313:P314"/>
    <mergeCell ref="Q313:Q314"/>
    <mergeCell ref="R313:R314"/>
    <mergeCell ref="C314:F314"/>
    <mergeCell ref="C315:H316"/>
    <mergeCell ref="AW313:AW314"/>
    <mergeCell ref="C313:F313"/>
    <mergeCell ref="H313:H314"/>
    <mergeCell ref="I313:I314"/>
    <mergeCell ref="J313:J314"/>
    <mergeCell ref="K313:K314"/>
    <mergeCell ref="L313:L314"/>
    <mergeCell ref="M313:M314"/>
    <mergeCell ref="N313:N314"/>
    <mergeCell ref="O313:O314"/>
    <mergeCell ref="AR316:AS316"/>
    <mergeCell ref="AT313:AT314"/>
    <mergeCell ref="AU313:AU314"/>
    <mergeCell ref="AV313:AV314"/>
    <mergeCell ref="AH313:AH314"/>
    <mergeCell ref="AI313:AI314"/>
    <mergeCell ref="AJ313:AJ314"/>
    <mergeCell ref="AK313:AK314"/>
    <mergeCell ref="AL313:AL314"/>
    <mergeCell ref="AM313:AM314"/>
    <mergeCell ref="AP313:AP314"/>
    <mergeCell ref="AQ313:AQ314"/>
    <mergeCell ref="AR313:AR314"/>
    <mergeCell ref="AS313:AS314"/>
    <mergeCell ref="G8:G10"/>
    <mergeCell ref="AU316:AV316"/>
    <mergeCell ref="K315:L315"/>
    <mergeCell ref="I316:J316"/>
    <mergeCell ref="K316:L316"/>
    <mergeCell ref="N316:O316"/>
    <mergeCell ref="AD313:AD314"/>
    <mergeCell ref="S313:S314"/>
    <mergeCell ref="T313:T314"/>
    <mergeCell ref="U313:U314"/>
    <mergeCell ref="V313:V314"/>
    <mergeCell ref="W313:W314"/>
    <mergeCell ref="X313:X314"/>
    <mergeCell ref="AI316:AJ316"/>
    <mergeCell ref="AL316:AM316"/>
    <mergeCell ref="AO316:AP316"/>
    <mergeCell ref="C265:AY265"/>
    <mergeCell ref="AX316:AY316"/>
    <mergeCell ref="Q316:R316"/>
    <mergeCell ref="C330:E330"/>
    <mergeCell ref="C331:E331"/>
    <mergeCell ref="F329:H329"/>
    <mergeCell ref="K317:L317"/>
    <mergeCell ref="N317:O317"/>
    <mergeCell ref="Q317:R317"/>
    <mergeCell ref="T317:U317"/>
    <mergeCell ref="W317:X317"/>
    <mergeCell ref="Z317:AA317"/>
    <mergeCell ref="F331:H331"/>
    <mergeCell ref="AX317:AY317"/>
    <mergeCell ref="C317:H317"/>
    <mergeCell ref="T316:U316"/>
    <mergeCell ref="W316:X316"/>
    <mergeCell ref="Z316:AA316"/>
    <mergeCell ref="AC316:AD316"/>
    <mergeCell ref="AF316:AG316"/>
    <mergeCell ref="I317:J317"/>
    <mergeCell ref="C329:E329"/>
    <mergeCell ref="AC317:AD317"/>
    <mergeCell ref="C320:D320"/>
    <mergeCell ref="AQ329:AS329"/>
    <mergeCell ref="C326:M327"/>
    <mergeCell ref="AF317:AG317"/>
    <mergeCell ref="AI317:AJ317"/>
    <mergeCell ref="AL317:AM317"/>
    <mergeCell ref="AO317:AP317"/>
    <mergeCell ref="AR317:AS317"/>
    <mergeCell ref="AU317:AV317"/>
  </mergeCells>
  <conditionalFormatting sqref="AU12 AX12">
    <cfRule type="cellIs" dxfId="1476" priority="5309" stopIfTrue="1" operator="greaterThan">
      <formula>#REF!</formula>
    </cfRule>
    <cfRule type="cellIs" dxfId="1475" priority="5310" stopIfTrue="1" operator="equal">
      <formula>#REF!</formula>
    </cfRule>
  </conditionalFormatting>
  <conditionalFormatting sqref="C266:AY266">
    <cfRule type="expression" dxfId="1474" priority="1485">
      <formula>$A$266="Planilhado"</formula>
    </cfRule>
  </conditionalFormatting>
  <conditionalFormatting sqref="C266:AY266">
    <cfRule type="expression" dxfId="1473" priority="1484">
      <formula>$A$266="Ñ Plan s/desc"</formula>
    </cfRule>
  </conditionalFormatting>
  <conditionalFormatting sqref="C266:AY266">
    <cfRule type="expression" dxfId="1472" priority="1483">
      <formula>$A$266="Advindo"</formula>
    </cfRule>
  </conditionalFormatting>
  <conditionalFormatting sqref="C266:AY266">
    <cfRule type="expression" dxfId="1471" priority="1482">
      <formula>$A$266="Ñ Plan c/desc"</formula>
    </cfRule>
  </conditionalFormatting>
  <conditionalFormatting sqref="C266:AY266">
    <cfRule type="expression" dxfId="1470" priority="1481">
      <formula>$A$266="Família"</formula>
    </cfRule>
  </conditionalFormatting>
  <conditionalFormatting sqref="C267:AY267">
    <cfRule type="expression" dxfId="1469" priority="1480">
      <formula>$A$267="Planilhado"</formula>
    </cfRule>
  </conditionalFormatting>
  <conditionalFormatting sqref="C267:AY267">
    <cfRule type="expression" dxfId="1468" priority="1479">
      <formula>$A$267="Ñ Plan s/desc"</formula>
    </cfRule>
  </conditionalFormatting>
  <conditionalFormatting sqref="C267:AY267">
    <cfRule type="expression" dxfId="1467" priority="1478">
      <formula>$A$267="Advindo"</formula>
    </cfRule>
  </conditionalFormatting>
  <conditionalFormatting sqref="C267:AY267">
    <cfRule type="expression" dxfId="1466" priority="1477">
      <formula>$A$267="Ñ Plan c/desc"</formula>
    </cfRule>
  </conditionalFormatting>
  <conditionalFormatting sqref="C267:AY267">
    <cfRule type="expression" dxfId="1465" priority="1476">
      <formula>$A$267="Família"</formula>
    </cfRule>
  </conditionalFormatting>
  <conditionalFormatting sqref="C268:AY268 AW269:AY312 N269:O312">
    <cfRule type="expression" dxfId="1464" priority="1475">
      <formula>$A$268="Planilhado"</formula>
    </cfRule>
  </conditionalFormatting>
  <conditionalFormatting sqref="C268:AY268 AW269:AY312 N269:O312">
    <cfRule type="expression" dxfId="1463" priority="1474">
      <formula>$A$268="Ñ Plan s/desc"</formula>
    </cfRule>
  </conditionalFormatting>
  <conditionalFormatting sqref="C268:AY268 AW269:AY312 N269:O312">
    <cfRule type="expression" dxfId="1462" priority="1473">
      <formula>$A$268="Advindo"</formula>
    </cfRule>
  </conditionalFormatting>
  <conditionalFormatting sqref="C268:AY268 AW269:AY312 N269:O312">
    <cfRule type="expression" dxfId="1461" priority="1472">
      <formula>$A$268="Ñ Plan c/desc"</formula>
    </cfRule>
  </conditionalFormatting>
  <conditionalFormatting sqref="C268:AY268 AW269:AY312 N269:O312">
    <cfRule type="expression" dxfId="1460" priority="1471">
      <formula>$A$268="Família"</formula>
    </cfRule>
  </conditionalFormatting>
  <conditionalFormatting sqref="C269:M269 P269:AV269">
    <cfRule type="expression" dxfId="1459" priority="1470">
      <formula>$A$269="Planilhado"</formula>
    </cfRule>
  </conditionalFormatting>
  <conditionalFormatting sqref="C269:M269 P269:AV269">
    <cfRule type="expression" dxfId="1458" priority="1469">
      <formula>$A$269="Ñ Plan s/desc"</formula>
    </cfRule>
  </conditionalFormatting>
  <conditionalFormatting sqref="C269:M269 P269:AV269">
    <cfRule type="expression" dxfId="1457" priority="1468">
      <formula>$A$269="Advindo"</formula>
    </cfRule>
  </conditionalFormatting>
  <conditionalFormatting sqref="C269:M269 P269:AV269">
    <cfRule type="expression" dxfId="1456" priority="1467">
      <formula>$A$269="Ñ Plan c/desc"</formula>
    </cfRule>
  </conditionalFormatting>
  <conditionalFormatting sqref="C269:M269 P269:AV269">
    <cfRule type="expression" dxfId="1455" priority="1466">
      <formula>$A$269="Família"</formula>
    </cfRule>
  </conditionalFormatting>
  <conditionalFormatting sqref="C270:M270 P270:AV270">
    <cfRule type="expression" dxfId="1454" priority="1465">
      <formula>$A$270="Planilhado"</formula>
    </cfRule>
  </conditionalFormatting>
  <conditionalFormatting sqref="C270:M270 P270:AV270">
    <cfRule type="expression" dxfId="1453" priority="1464">
      <formula>$A$270="Ñ Plan s/desc"</formula>
    </cfRule>
  </conditionalFormatting>
  <conditionalFormatting sqref="C270:M270 P270:AV270">
    <cfRule type="expression" dxfId="1452" priority="1463">
      <formula>$A$270="Advindo"</formula>
    </cfRule>
  </conditionalFormatting>
  <conditionalFormatting sqref="C270:M270 P270:AV270">
    <cfRule type="expression" dxfId="1451" priority="1462">
      <formula>$A$270="Ñ Plan c/desc"</formula>
    </cfRule>
  </conditionalFormatting>
  <conditionalFormatting sqref="C270:M270 P270:AV270">
    <cfRule type="expression" dxfId="1450" priority="1461">
      <formula>$A$270="Família"</formula>
    </cfRule>
  </conditionalFormatting>
  <conditionalFormatting sqref="C271:M271 P271:AV271">
    <cfRule type="expression" dxfId="1449" priority="1460">
      <formula>$A$271="Planilhado"</formula>
    </cfRule>
  </conditionalFormatting>
  <conditionalFormatting sqref="C271:M271 P271:AV271">
    <cfRule type="expression" dxfId="1448" priority="1459">
      <formula>$A$271="Ñ Plan s/desc"</formula>
    </cfRule>
  </conditionalFormatting>
  <conditionalFormatting sqref="C271:M271 P271:AV271">
    <cfRule type="expression" dxfId="1447" priority="1458">
      <formula>$A$271="Advindo"</formula>
    </cfRule>
  </conditionalFormatting>
  <conditionalFormatting sqref="C271:M271 P271:AV271">
    <cfRule type="expression" dxfId="1446" priority="1457">
      <formula>$A$271="Ñ Plan c/desc"</formula>
    </cfRule>
  </conditionalFormatting>
  <conditionalFormatting sqref="C271:M271 P271:AV271">
    <cfRule type="expression" dxfId="1445" priority="1456">
      <formula>$A$271="Família"</formula>
    </cfRule>
  </conditionalFormatting>
  <conditionalFormatting sqref="C272:M272 P272:AV272">
    <cfRule type="expression" dxfId="1444" priority="1455">
      <formula>$A$272="Planilhado"</formula>
    </cfRule>
  </conditionalFormatting>
  <conditionalFormatting sqref="C272:M272 P272:AV272">
    <cfRule type="expression" dxfId="1443" priority="1454">
      <formula>$A$272="Ñ Plan s/desc"</formula>
    </cfRule>
  </conditionalFormatting>
  <conditionalFormatting sqref="C272:M272 P272:AV272">
    <cfRule type="expression" dxfId="1442" priority="1453">
      <formula>$A$272="Advindo"</formula>
    </cfRule>
  </conditionalFormatting>
  <conditionalFormatting sqref="C272:M272 P272:AV272">
    <cfRule type="expression" dxfId="1441" priority="1452">
      <formula>$A$272="Ñ Plan c/desc"</formula>
    </cfRule>
  </conditionalFormatting>
  <conditionalFormatting sqref="C272:M272 P272:AV272">
    <cfRule type="expression" dxfId="1440" priority="1451">
      <formula>$A$272="Família"</formula>
    </cfRule>
  </conditionalFormatting>
  <conditionalFormatting sqref="C273:M273 P273:AV273">
    <cfRule type="expression" dxfId="1439" priority="1450">
      <formula>$A$273="Planilhado"</formula>
    </cfRule>
  </conditionalFormatting>
  <conditionalFormatting sqref="C273:M273 P273:AV273">
    <cfRule type="expression" dxfId="1438" priority="1449">
      <formula>$A$273="Ñ Plan s/desc"</formula>
    </cfRule>
  </conditionalFormatting>
  <conditionalFormatting sqref="C273:M273 P273:AV273">
    <cfRule type="expression" dxfId="1437" priority="1448">
      <formula>$A$273="Advindo"</formula>
    </cfRule>
  </conditionalFormatting>
  <conditionalFormatting sqref="C273:M273 P273:AV273">
    <cfRule type="expression" dxfId="1436" priority="1447">
      <formula>$A$273="Ñ Plan c/desc"</formula>
    </cfRule>
  </conditionalFormatting>
  <conditionalFormatting sqref="C273:M273 P273:AV273">
    <cfRule type="expression" dxfId="1435" priority="1446">
      <formula>$A$273="Família"</formula>
    </cfRule>
  </conditionalFormatting>
  <conditionalFormatting sqref="C274:M274 P274:AV274">
    <cfRule type="expression" dxfId="1434" priority="1445">
      <formula>$A$274="Planilhado"</formula>
    </cfRule>
  </conditionalFormatting>
  <conditionalFormatting sqref="C274:M274 P274:AV274">
    <cfRule type="expression" dxfId="1433" priority="1444">
      <formula>$A$274="Ñ Plan s/desc"</formula>
    </cfRule>
  </conditionalFormatting>
  <conditionalFormatting sqref="C274:M274 P274:AV274">
    <cfRule type="expression" dxfId="1432" priority="1443">
      <formula>$A$274="Advindo"</formula>
    </cfRule>
  </conditionalFormatting>
  <conditionalFormatting sqref="C274:M274 P274:AV274">
    <cfRule type="expression" dxfId="1431" priority="1442">
      <formula>$A$274="Ñ Plan c/desc"</formula>
    </cfRule>
  </conditionalFormatting>
  <conditionalFormatting sqref="C274:M274 P274:AV274">
    <cfRule type="expression" dxfId="1430" priority="1441">
      <formula>$A$274="Família"</formula>
    </cfRule>
  </conditionalFormatting>
  <conditionalFormatting sqref="C275:M275 P275:AV275">
    <cfRule type="expression" dxfId="1429" priority="1440">
      <formula>$A$275="Planilhado"</formula>
    </cfRule>
  </conditionalFormatting>
  <conditionalFormatting sqref="C275:M275 P275:AV275">
    <cfRule type="expression" dxfId="1428" priority="1439">
      <formula>$A$275="Ñ Plan s/desc"</formula>
    </cfRule>
  </conditionalFormatting>
  <conditionalFormatting sqref="C275:M275 P275:AV275">
    <cfRule type="expression" dxfId="1427" priority="1438">
      <formula>$A$275="Advindo"</formula>
    </cfRule>
  </conditionalFormatting>
  <conditionalFormatting sqref="C275:M275 P275:AV275">
    <cfRule type="expression" dxfId="1426" priority="1437">
      <formula>$A$275="Ñ Plan c/desc"</formula>
    </cfRule>
  </conditionalFormatting>
  <conditionalFormatting sqref="C275:M275 P275:AV275">
    <cfRule type="expression" dxfId="1425" priority="1436">
      <formula>$A$275="Família"</formula>
    </cfRule>
  </conditionalFormatting>
  <conditionalFormatting sqref="C276:M276 P276:AV276">
    <cfRule type="expression" dxfId="1424" priority="1435">
      <formula>$A$276="Planilhado"</formula>
    </cfRule>
  </conditionalFormatting>
  <conditionalFormatting sqref="C276:M276 P276:AV276">
    <cfRule type="expression" dxfId="1423" priority="1434">
      <formula>$A$276="Ñ Plan s/desc"</formula>
    </cfRule>
  </conditionalFormatting>
  <conditionalFormatting sqref="C276:M276 P276:AV276">
    <cfRule type="expression" dxfId="1422" priority="1433">
      <formula>$A$276="Advindo"</formula>
    </cfRule>
  </conditionalFormatting>
  <conditionalFormatting sqref="C276:M276 P276:AV276">
    <cfRule type="expression" dxfId="1421" priority="1432">
      <formula>$A$276="Ñ Plan c/desc"</formula>
    </cfRule>
  </conditionalFormatting>
  <conditionalFormatting sqref="C276:M276 P276:AV276">
    <cfRule type="expression" dxfId="1420" priority="1431">
      <formula>$A$276="Família"</formula>
    </cfRule>
  </conditionalFormatting>
  <conditionalFormatting sqref="C277:M277 P277:AV277">
    <cfRule type="expression" dxfId="1419" priority="1430">
      <formula>$A$277="Planilhado"</formula>
    </cfRule>
  </conditionalFormatting>
  <conditionalFormatting sqref="C277:M277 P277:AV277">
    <cfRule type="expression" dxfId="1418" priority="1429">
      <formula>$A$277="Ñ Plan s/desc"</formula>
    </cfRule>
  </conditionalFormatting>
  <conditionalFormatting sqref="C277:M277 P277:AV277">
    <cfRule type="expression" dxfId="1417" priority="1428">
      <formula>$A$277="Advindo"</formula>
    </cfRule>
  </conditionalFormatting>
  <conditionalFormatting sqref="C277:M277 P277:AV277">
    <cfRule type="expression" dxfId="1416" priority="1427">
      <formula>$A$277="Ñ Plan c/desc"</formula>
    </cfRule>
  </conditionalFormatting>
  <conditionalFormatting sqref="C277:M277 P277:AV277">
    <cfRule type="expression" dxfId="1415" priority="1426">
      <formula>$A$277="Família"</formula>
    </cfRule>
  </conditionalFormatting>
  <conditionalFormatting sqref="C278:M278 P278:AV278">
    <cfRule type="expression" dxfId="1414" priority="1425">
      <formula>$A$278="Planilhado"</formula>
    </cfRule>
  </conditionalFormatting>
  <conditionalFormatting sqref="C278:M278 P278:AV278">
    <cfRule type="expression" dxfId="1413" priority="1424">
      <formula>$A$278="Ñ Plan s/desc"</formula>
    </cfRule>
  </conditionalFormatting>
  <conditionalFormatting sqref="C278:M278 P278:AV278">
    <cfRule type="expression" dxfId="1412" priority="1423">
      <formula>$A$278="Advindo"</formula>
    </cfRule>
  </conditionalFormatting>
  <conditionalFormatting sqref="C278:M278 P278:AV278">
    <cfRule type="expression" dxfId="1411" priority="1422">
      <formula>$A$278="Ñ Plan c/desc"</formula>
    </cfRule>
  </conditionalFormatting>
  <conditionalFormatting sqref="C278:M278 P278:AV278">
    <cfRule type="expression" dxfId="1410" priority="1421">
      <formula>$A$278="Família"</formula>
    </cfRule>
  </conditionalFormatting>
  <conditionalFormatting sqref="C279:M279 P279:AV279">
    <cfRule type="expression" dxfId="1409" priority="1420">
      <formula>$A$279="Planilhado"</formula>
    </cfRule>
  </conditionalFormatting>
  <conditionalFormatting sqref="C279:M279 P279:AV279">
    <cfRule type="expression" dxfId="1408" priority="1419">
      <formula>$A$279="Ñ Plan s/desc"</formula>
    </cfRule>
  </conditionalFormatting>
  <conditionalFormatting sqref="C279:M279 P279:AV279">
    <cfRule type="expression" dxfId="1407" priority="1418">
      <formula>$A$279="Advindo"</formula>
    </cfRule>
  </conditionalFormatting>
  <conditionalFormatting sqref="C279:M279 P279:AV279">
    <cfRule type="expression" dxfId="1406" priority="1417">
      <formula>$A$279="Ñ Plan c/desc"</formula>
    </cfRule>
  </conditionalFormatting>
  <conditionalFormatting sqref="C279:M279 P279:AV279">
    <cfRule type="expression" dxfId="1405" priority="1416">
      <formula>$A$279="Família"</formula>
    </cfRule>
  </conditionalFormatting>
  <conditionalFormatting sqref="C280:M280 P280:AV280">
    <cfRule type="expression" dxfId="1404" priority="1415">
      <formula>$A$280="Planilhado"</formula>
    </cfRule>
  </conditionalFormatting>
  <conditionalFormatting sqref="C280:M280 P280:AV280">
    <cfRule type="expression" dxfId="1403" priority="1414">
      <formula>$A$280="Ñ Plan s/desc"</formula>
    </cfRule>
  </conditionalFormatting>
  <conditionalFormatting sqref="C280:M280 P280:AV280">
    <cfRule type="expression" dxfId="1402" priority="1413">
      <formula>$A$280="Advindo"</formula>
    </cfRule>
  </conditionalFormatting>
  <conditionalFormatting sqref="C280:M280 P280:AV280">
    <cfRule type="expression" dxfId="1401" priority="1412">
      <formula>$A$280="Ñ Plan c/desc"</formula>
    </cfRule>
  </conditionalFormatting>
  <conditionalFormatting sqref="C280:M280 P280:AV280">
    <cfRule type="expression" dxfId="1400" priority="1411">
      <formula>$A$280="Família"</formula>
    </cfRule>
  </conditionalFormatting>
  <conditionalFormatting sqref="C281:M281 P281:AV281">
    <cfRule type="expression" dxfId="1399" priority="1410">
      <formula>$A$281="Planilhado"</formula>
    </cfRule>
  </conditionalFormatting>
  <conditionalFormatting sqref="C281:M281 P281:AV281">
    <cfRule type="expression" dxfId="1398" priority="1409">
      <formula>$A$281="Ñ Plan s/desc"</formula>
    </cfRule>
  </conditionalFormatting>
  <conditionalFormatting sqref="C281:M281 P281:AV281">
    <cfRule type="expression" dxfId="1397" priority="1408">
      <formula>$A$281="Advindo"</formula>
    </cfRule>
  </conditionalFormatting>
  <conditionalFormatting sqref="C281:M281 P281:AV281">
    <cfRule type="expression" dxfId="1396" priority="1407">
      <formula>$A$281="Ñ Plan c/desc"</formula>
    </cfRule>
  </conditionalFormatting>
  <conditionalFormatting sqref="C281:M281 P281:AV281">
    <cfRule type="expression" dxfId="1395" priority="1406">
      <formula>$A$281="Família"</formula>
    </cfRule>
  </conditionalFormatting>
  <conditionalFormatting sqref="C282:M282 P282:AV282">
    <cfRule type="expression" dxfId="1394" priority="1405">
      <formula>$A$282="Planilhado"</formula>
    </cfRule>
  </conditionalFormatting>
  <conditionalFormatting sqref="C282:M282 P282:AV282">
    <cfRule type="expression" dxfId="1393" priority="1404">
      <formula>$A$282="Ñ Plan s/desc"</formula>
    </cfRule>
  </conditionalFormatting>
  <conditionalFormatting sqref="C282:M282 P282:AV282">
    <cfRule type="expression" dxfId="1392" priority="1403">
      <formula>$A$282="Advindo"</formula>
    </cfRule>
  </conditionalFormatting>
  <conditionalFormatting sqref="C282:M282 P282:AV282">
    <cfRule type="expression" dxfId="1391" priority="1402">
      <formula>$A$282="Ñ Plan c/desc"</formula>
    </cfRule>
  </conditionalFormatting>
  <conditionalFormatting sqref="C282:M282 P282:AV282">
    <cfRule type="expression" dxfId="1390" priority="1401">
      <formula>$A$282="Família"</formula>
    </cfRule>
  </conditionalFormatting>
  <conditionalFormatting sqref="C283:M283 P283:AV283">
    <cfRule type="expression" dxfId="1389" priority="1400">
      <formula>$A$283="Planilhado"</formula>
    </cfRule>
  </conditionalFormatting>
  <conditionalFormatting sqref="C283:M283 P283:AV283">
    <cfRule type="expression" dxfId="1388" priority="1399">
      <formula>$A$283="Ñ Plan s/desc"</formula>
    </cfRule>
  </conditionalFormatting>
  <conditionalFormatting sqref="C283:M283 P283:AV283">
    <cfRule type="expression" dxfId="1387" priority="1398">
      <formula>$A$283="Advindo"</formula>
    </cfRule>
  </conditionalFormatting>
  <conditionalFormatting sqref="C283:M283 P283:AV283">
    <cfRule type="expression" dxfId="1386" priority="1397">
      <formula>$A$283="Ñ Plan c/desc"</formula>
    </cfRule>
  </conditionalFormatting>
  <conditionalFormatting sqref="C283:M283 P283:AV283">
    <cfRule type="expression" dxfId="1385" priority="1396">
      <formula>$A$283="Família"</formula>
    </cfRule>
  </conditionalFormatting>
  <conditionalFormatting sqref="C284:M284 P284:AV284">
    <cfRule type="expression" dxfId="1384" priority="1395">
      <formula>$A$284="Planilhado"</formula>
    </cfRule>
  </conditionalFormatting>
  <conditionalFormatting sqref="C284:M284 P284:AV284">
    <cfRule type="expression" dxfId="1383" priority="1394">
      <formula>$A$284="Ñ Plan s/desc"</formula>
    </cfRule>
  </conditionalFormatting>
  <conditionalFormatting sqref="C284:M284 P284:AV284">
    <cfRule type="expression" dxfId="1382" priority="1393">
      <formula>$A$284="Advindo"</formula>
    </cfRule>
  </conditionalFormatting>
  <conditionalFormatting sqref="C284:M284 P284:AV284">
    <cfRule type="expression" dxfId="1381" priority="1392">
      <formula>$A$284="Ñ Plan c/desc"</formula>
    </cfRule>
  </conditionalFormatting>
  <conditionalFormatting sqref="C284:M284 P284:AV284">
    <cfRule type="expression" dxfId="1380" priority="1391">
      <formula>$A$284="Família"</formula>
    </cfRule>
  </conditionalFormatting>
  <conditionalFormatting sqref="C285:M285 P285:AV285">
    <cfRule type="expression" dxfId="1379" priority="1390">
      <formula>$A$285="Planilhado"</formula>
    </cfRule>
  </conditionalFormatting>
  <conditionalFormatting sqref="C285:M285 P285:AV285">
    <cfRule type="expression" dxfId="1378" priority="1389">
      <formula>$A$285="Ñ Plan s/desc"</formula>
    </cfRule>
  </conditionalFormatting>
  <conditionalFormatting sqref="C285:M285 P285:AV285">
    <cfRule type="expression" dxfId="1377" priority="1388">
      <formula>$A$285="Advindo"</formula>
    </cfRule>
  </conditionalFormatting>
  <conditionalFormatting sqref="C285:M285 P285:AV285">
    <cfRule type="expression" dxfId="1376" priority="1387">
      <formula>$A$285="Ñ Plan c/desc"</formula>
    </cfRule>
  </conditionalFormatting>
  <conditionalFormatting sqref="C285:M285 P285:AV285">
    <cfRule type="expression" dxfId="1375" priority="1386">
      <formula>$A$285="Família"</formula>
    </cfRule>
  </conditionalFormatting>
  <conditionalFormatting sqref="C286:M286 P286:AV286">
    <cfRule type="expression" dxfId="1374" priority="1385">
      <formula>$A$286="Planilhado"</formula>
    </cfRule>
  </conditionalFormatting>
  <conditionalFormatting sqref="C286:M286 P286:AV286">
    <cfRule type="expression" dxfId="1373" priority="1384">
      <formula>$A$286="Ñ Plan s/desc"</formula>
    </cfRule>
  </conditionalFormatting>
  <conditionalFormatting sqref="C286:M286 P286:AV286">
    <cfRule type="expression" dxfId="1372" priority="1383">
      <formula>$A$286="Advindo"</formula>
    </cfRule>
  </conditionalFormatting>
  <conditionalFormatting sqref="C286:M286 P286:AV286">
    <cfRule type="expression" dxfId="1371" priority="1382">
      <formula>$A$286="Ñ Plan c/desc"</formula>
    </cfRule>
  </conditionalFormatting>
  <conditionalFormatting sqref="C286:M286 P286:AV286">
    <cfRule type="expression" dxfId="1370" priority="1381">
      <formula>$A$286="Família"</formula>
    </cfRule>
  </conditionalFormatting>
  <conditionalFormatting sqref="C287:M287 P287:AV287">
    <cfRule type="expression" dxfId="1369" priority="1380">
      <formula>$A$287="Planilhado"</formula>
    </cfRule>
  </conditionalFormatting>
  <conditionalFormatting sqref="C287:M287 P287:AV287">
    <cfRule type="expression" dxfId="1368" priority="1379">
      <formula>$A$287="Ñ Plan s/desc"</formula>
    </cfRule>
  </conditionalFormatting>
  <conditionalFormatting sqref="C287:M287 P287:AV287">
    <cfRule type="expression" dxfId="1367" priority="1378">
      <formula>$A$287="Advindo"</formula>
    </cfRule>
  </conditionalFormatting>
  <conditionalFormatting sqref="C287:M287 P287:AV287">
    <cfRule type="expression" dxfId="1366" priority="1377">
      <formula>$A$287="Ñ Plan c/desc"</formula>
    </cfRule>
  </conditionalFormatting>
  <conditionalFormatting sqref="C287:M287 P287:AV287">
    <cfRule type="expression" dxfId="1365" priority="1376">
      <formula>$A$287="Família"</formula>
    </cfRule>
  </conditionalFormatting>
  <conditionalFormatting sqref="C288:M288 P288:AV288">
    <cfRule type="expression" dxfId="1364" priority="1375">
      <formula>$A$288="Planilhado"</formula>
    </cfRule>
  </conditionalFormatting>
  <conditionalFormatting sqref="C288:M288 P288:AV288">
    <cfRule type="expression" dxfId="1363" priority="1374">
      <formula>$A$288="Ñ Plan s/desc"</formula>
    </cfRule>
  </conditionalFormatting>
  <conditionalFormatting sqref="C288:M288 P288:AV288">
    <cfRule type="expression" dxfId="1362" priority="1373">
      <formula>$A$288="Advindo"</formula>
    </cfRule>
  </conditionalFormatting>
  <conditionalFormatting sqref="C288:M288 P288:AV288">
    <cfRule type="expression" dxfId="1361" priority="1372">
      <formula>$A$288="Ñ Plan c/desc"</formula>
    </cfRule>
  </conditionalFormatting>
  <conditionalFormatting sqref="C288:M288 P288:AV288">
    <cfRule type="expression" dxfId="1360" priority="1371">
      <formula>$A$288="Família"</formula>
    </cfRule>
  </conditionalFormatting>
  <conditionalFormatting sqref="C289:M289 P289:AV289">
    <cfRule type="expression" dxfId="1359" priority="1370">
      <formula>$A$289="Planilhado"</formula>
    </cfRule>
  </conditionalFormatting>
  <conditionalFormatting sqref="C289:M289 P289:AV289">
    <cfRule type="expression" dxfId="1358" priority="1369">
      <formula>$A$289="Ñ Plan s/desc"</formula>
    </cfRule>
  </conditionalFormatting>
  <conditionalFormatting sqref="C289:M289 P289:AV289">
    <cfRule type="expression" dxfId="1357" priority="1368">
      <formula>$A$289="Advindo"</formula>
    </cfRule>
  </conditionalFormatting>
  <conditionalFormatting sqref="C289:M289 P289:AV289">
    <cfRule type="expression" dxfId="1356" priority="1367">
      <formula>$A$289="Ñ Plan c/desc"</formula>
    </cfRule>
  </conditionalFormatting>
  <conditionalFormatting sqref="C289:M289 P289:AV289">
    <cfRule type="expression" dxfId="1355" priority="1366">
      <formula>$A$289="Família"</formula>
    </cfRule>
  </conditionalFormatting>
  <conditionalFormatting sqref="C290:M290 P290:AV290">
    <cfRule type="expression" dxfId="1354" priority="1365">
      <formula>$A$290="Planilhado"</formula>
    </cfRule>
  </conditionalFormatting>
  <conditionalFormatting sqref="C290:M290 P290:AV290">
    <cfRule type="expression" dxfId="1353" priority="1364">
      <formula>$A$290="Ñ Plan s/desc"</formula>
    </cfRule>
  </conditionalFormatting>
  <conditionalFormatting sqref="C290:M290 P290:AV290">
    <cfRule type="expression" dxfId="1352" priority="1363">
      <formula>$A$290="Advindo"</formula>
    </cfRule>
  </conditionalFormatting>
  <conditionalFormatting sqref="C290:M290 P290:AV290">
    <cfRule type="expression" dxfId="1351" priority="1362">
      <formula>$A$290="Ñ Plan c/desc"</formula>
    </cfRule>
  </conditionalFormatting>
  <conditionalFormatting sqref="C290:M290 P290:AV290">
    <cfRule type="expression" dxfId="1350" priority="1361">
      <formula>$A$290="Família"</formula>
    </cfRule>
  </conditionalFormatting>
  <conditionalFormatting sqref="C291:M291 P291:AV291">
    <cfRule type="expression" dxfId="1349" priority="1360">
      <formula>$A$291="Planilhado"</formula>
    </cfRule>
  </conditionalFormatting>
  <conditionalFormatting sqref="C291:M291 P291:AV291">
    <cfRule type="expression" dxfId="1348" priority="1359">
      <formula>$A$291="Ñ Plan s/desc"</formula>
    </cfRule>
  </conditionalFormatting>
  <conditionalFormatting sqref="C291:M291 P291:AV291">
    <cfRule type="expression" dxfId="1347" priority="1358">
      <formula>$A$291="Advindo"</formula>
    </cfRule>
  </conditionalFormatting>
  <conditionalFormatting sqref="C291:M291 P291:AV291">
    <cfRule type="expression" dxfId="1346" priority="1357">
      <formula>$A$291="Ñ Plan c/desc"</formula>
    </cfRule>
  </conditionalFormatting>
  <conditionalFormatting sqref="C291:M291 P291:AV291">
    <cfRule type="expression" dxfId="1345" priority="1356">
      <formula>$A$291="Família"</formula>
    </cfRule>
  </conditionalFormatting>
  <conditionalFormatting sqref="C292:M292 P292:AV292">
    <cfRule type="expression" dxfId="1344" priority="1355">
      <formula>$A$292="Planilhado"</formula>
    </cfRule>
  </conditionalFormatting>
  <conditionalFormatting sqref="C292:M292 P292:AV292">
    <cfRule type="expression" dxfId="1343" priority="1354">
      <formula>$A$292="Ñ Plan s/desc"</formula>
    </cfRule>
  </conditionalFormatting>
  <conditionalFormatting sqref="C292:M292 P292:AV292">
    <cfRule type="expression" dxfId="1342" priority="1353">
      <formula>$A$292="Advindo"</formula>
    </cfRule>
  </conditionalFormatting>
  <conditionalFormatting sqref="C292:M292 P292:AV292">
    <cfRule type="expression" dxfId="1341" priority="1352">
      <formula>$A$292="Ñ Plan c/desc"</formula>
    </cfRule>
  </conditionalFormatting>
  <conditionalFormatting sqref="C292:M292 P292:AV292">
    <cfRule type="expression" dxfId="1340" priority="1351">
      <formula>$A$292="Família"</formula>
    </cfRule>
  </conditionalFormatting>
  <conditionalFormatting sqref="C293:M293 P293:AV293">
    <cfRule type="expression" dxfId="1339" priority="1350">
      <formula>$A$293="Planilhado"</formula>
    </cfRule>
  </conditionalFormatting>
  <conditionalFormatting sqref="C293:M293 P293:AV293">
    <cfRule type="expression" dxfId="1338" priority="1349">
      <formula>$A$293="Ñ Plan s/desc"</formula>
    </cfRule>
  </conditionalFormatting>
  <conditionalFormatting sqref="C293:M293 P293:AV293">
    <cfRule type="expression" dxfId="1337" priority="1348">
      <formula>$A$293="Advindo"</formula>
    </cfRule>
  </conditionalFormatting>
  <conditionalFormatting sqref="C293:M293 P293:AV293">
    <cfRule type="expression" dxfId="1336" priority="1347">
      <formula>$A$293="Ñ Plan c/desc"</formula>
    </cfRule>
  </conditionalFormatting>
  <conditionalFormatting sqref="C293:M293 P293:AV293">
    <cfRule type="expression" dxfId="1335" priority="1346">
      <formula>$A$293="Família"</formula>
    </cfRule>
  </conditionalFormatting>
  <conditionalFormatting sqref="C294:M294 P294:AV294">
    <cfRule type="expression" dxfId="1334" priority="1345">
      <formula>$A$294="Planilhado"</formula>
    </cfRule>
  </conditionalFormatting>
  <conditionalFormatting sqref="C294:M294 P294:AV294">
    <cfRule type="expression" dxfId="1333" priority="1344">
      <formula>$A$294="Ñ Plan s/desc"</formula>
    </cfRule>
  </conditionalFormatting>
  <conditionalFormatting sqref="C294:M294 P294:AV294">
    <cfRule type="expression" dxfId="1332" priority="1343">
      <formula>$A$294="Advindo"</formula>
    </cfRule>
  </conditionalFormatting>
  <conditionalFormatting sqref="C294:M294 P294:AV294">
    <cfRule type="expression" dxfId="1331" priority="1342">
      <formula>$A$294="Ñ Plan c/desc"</formula>
    </cfRule>
  </conditionalFormatting>
  <conditionalFormatting sqref="C294:M294 P294:AV294">
    <cfRule type="expression" dxfId="1330" priority="1341">
      <formula>$A$294="Família"</formula>
    </cfRule>
  </conditionalFormatting>
  <conditionalFormatting sqref="C295:M295 P295:AV295">
    <cfRule type="expression" dxfId="1329" priority="1340">
      <formula>$A$295="Planilhado"</formula>
    </cfRule>
  </conditionalFormatting>
  <conditionalFormatting sqref="C295:M295 P295:AV295">
    <cfRule type="expression" dxfId="1328" priority="1339">
      <formula>$A$295="Ñ Plan s/desc"</formula>
    </cfRule>
  </conditionalFormatting>
  <conditionalFormatting sqref="C295:M295 P295:AV295">
    <cfRule type="expression" dxfId="1327" priority="1338">
      <formula>$A$295="Advindo"</formula>
    </cfRule>
  </conditionalFormatting>
  <conditionalFormatting sqref="C295:M295 P295:AV295">
    <cfRule type="expression" dxfId="1326" priority="1337">
      <formula>$A$295="Ñ Plan c/desc"</formula>
    </cfRule>
  </conditionalFormatting>
  <conditionalFormatting sqref="C295:M295 P295:AV295">
    <cfRule type="expression" dxfId="1325" priority="1336">
      <formula>$A$295="Família"</formula>
    </cfRule>
  </conditionalFormatting>
  <conditionalFormatting sqref="C296:M296 P296:AV296">
    <cfRule type="expression" dxfId="1324" priority="1335">
      <formula>$A$296="Planilhado"</formula>
    </cfRule>
  </conditionalFormatting>
  <conditionalFormatting sqref="C296:M296 P296:AV296">
    <cfRule type="expression" dxfId="1323" priority="1334">
      <formula>$A$296="Ñ Plan s/desc"</formula>
    </cfRule>
  </conditionalFormatting>
  <conditionalFormatting sqref="C296:M296 P296:AV296">
    <cfRule type="expression" dxfId="1322" priority="1333">
      <formula>$A$296="Advindo"</formula>
    </cfRule>
  </conditionalFormatting>
  <conditionalFormatting sqref="C296:M296 P296:AV296">
    <cfRule type="expression" dxfId="1321" priority="1332">
      <formula>$A$296="Ñ Plan c/desc"</formula>
    </cfRule>
  </conditionalFormatting>
  <conditionalFormatting sqref="C296:M296 P296:AV296">
    <cfRule type="expression" dxfId="1320" priority="1331">
      <formula>$A$296="Família"</formula>
    </cfRule>
  </conditionalFormatting>
  <conditionalFormatting sqref="C297:M297 P297:AV297">
    <cfRule type="expression" dxfId="1319" priority="1330">
      <formula>$A$297="Planilhado"</formula>
    </cfRule>
  </conditionalFormatting>
  <conditionalFormatting sqref="C297:M297 P297:AV297">
    <cfRule type="expression" dxfId="1318" priority="1329">
      <formula>$A$297="Ñ Plan s/desc"</formula>
    </cfRule>
  </conditionalFormatting>
  <conditionalFormatting sqref="C297:M297 P297:AV297">
    <cfRule type="expression" dxfId="1317" priority="1328">
      <formula>$A$297="Advindo"</formula>
    </cfRule>
  </conditionalFormatting>
  <conditionalFormatting sqref="C297:M297 P297:AV297">
    <cfRule type="expression" dxfId="1316" priority="1327">
      <formula>$A$297="Ñ Plan c/desc"</formula>
    </cfRule>
  </conditionalFormatting>
  <conditionalFormatting sqref="C297:M297 P297:AV297">
    <cfRule type="expression" dxfId="1315" priority="1326">
      <formula>$A$297="Família"</formula>
    </cfRule>
  </conditionalFormatting>
  <conditionalFormatting sqref="C298:M298 P298:AV298">
    <cfRule type="expression" dxfId="1314" priority="1325">
      <formula>$A$298="Planilhado"</formula>
    </cfRule>
  </conditionalFormatting>
  <conditionalFormatting sqref="C298:M298 P298:AV298">
    <cfRule type="expression" dxfId="1313" priority="1324">
      <formula>$A$298="Ñ Plan s/desc"</formula>
    </cfRule>
  </conditionalFormatting>
  <conditionalFormatting sqref="C298:M298 P298:AV298">
    <cfRule type="expression" dxfId="1312" priority="1323">
      <formula>$A$298="Advindo"</formula>
    </cfRule>
  </conditionalFormatting>
  <conditionalFormatting sqref="C298:M298 P298:AV298">
    <cfRule type="expression" dxfId="1311" priority="1322">
      <formula>$A$298="Ñ Plan c/desc"</formula>
    </cfRule>
  </conditionalFormatting>
  <conditionalFormatting sqref="C298:M298 P298:AV298">
    <cfRule type="expression" dxfId="1310" priority="1321">
      <formula>$A$298="Família"</formula>
    </cfRule>
  </conditionalFormatting>
  <conditionalFormatting sqref="C299:M299 P299:AV299">
    <cfRule type="expression" dxfId="1309" priority="1320">
      <formula>$A$299="Planilhado"</formula>
    </cfRule>
  </conditionalFormatting>
  <conditionalFormatting sqref="C299:M299 P299:AV299">
    <cfRule type="expression" dxfId="1308" priority="1319">
      <formula>$A$299="Ñ Plan s/desc"</formula>
    </cfRule>
  </conditionalFormatting>
  <conditionalFormatting sqref="C299:M299 P299:AV299">
    <cfRule type="expression" dxfId="1307" priority="1318">
      <formula>$A$299="Advindo"</formula>
    </cfRule>
  </conditionalFormatting>
  <conditionalFormatting sqref="C299:M299 P299:AV299">
    <cfRule type="expression" dxfId="1306" priority="1317">
      <formula>$A$299="Ñ Plan c/desc"</formula>
    </cfRule>
  </conditionalFormatting>
  <conditionalFormatting sqref="C299:M299 P299:AV299">
    <cfRule type="expression" dxfId="1305" priority="1316">
      <formula>$A$299="Família"</formula>
    </cfRule>
  </conditionalFormatting>
  <conditionalFormatting sqref="C300:M300 P300:AV300">
    <cfRule type="expression" dxfId="1304" priority="1315">
      <formula>$A$300="Planilhado"</formula>
    </cfRule>
  </conditionalFormatting>
  <conditionalFormatting sqref="C300:M300 P300:AV300">
    <cfRule type="expression" dxfId="1303" priority="1314">
      <formula>$A$300="Ñ Plan s/desc"</formula>
    </cfRule>
  </conditionalFormatting>
  <conditionalFormatting sqref="C300:M300 P300:AV300">
    <cfRule type="expression" dxfId="1302" priority="1313">
      <formula>$A$300="Advindo"</formula>
    </cfRule>
  </conditionalFormatting>
  <conditionalFormatting sqref="C300:M300 P300:AV300">
    <cfRule type="expression" dxfId="1301" priority="1312">
      <formula>$A$300="Ñ Plan c/desc"</formula>
    </cfRule>
  </conditionalFormatting>
  <conditionalFormatting sqref="C300:M300 P300:AV300">
    <cfRule type="expression" dxfId="1300" priority="1311">
      <formula>$A$300="Família"</formula>
    </cfRule>
  </conditionalFormatting>
  <conditionalFormatting sqref="C301:M301 P301:AV301">
    <cfRule type="expression" dxfId="1299" priority="1310">
      <formula>$A$301="Planilhado"</formula>
    </cfRule>
  </conditionalFormatting>
  <conditionalFormatting sqref="C301:M301 P301:AV301">
    <cfRule type="expression" dxfId="1298" priority="1309">
      <formula>$A$301="Ñ Plan s/desc"</formula>
    </cfRule>
  </conditionalFormatting>
  <conditionalFormatting sqref="C301:M301 P301:AV301">
    <cfRule type="expression" dxfId="1297" priority="1308">
      <formula>$A$301="Advindo"</formula>
    </cfRule>
  </conditionalFormatting>
  <conditionalFormatting sqref="C301:M301 P301:AV301">
    <cfRule type="expression" dxfId="1296" priority="1307">
      <formula>$A$301="Ñ Plan c/desc"</formula>
    </cfRule>
  </conditionalFormatting>
  <conditionalFormatting sqref="C301:M301 P301:AV301">
    <cfRule type="expression" dxfId="1295" priority="1306">
      <formula>$A$301="Família"</formula>
    </cfRule>
  </conditionalFormatting>
  <conditionalFormatting sqref="C302:M302 P302:AV302">
    <cfRule type="expression" dxfId="1294" priority="1305">
      <formula>$A$302="Planilhado"</formula>
    </cfRule>
  </conditionalFormatting>
  <conditionalFormatting sqref="C302:M302 P302:AV302">
    <cfRule type="expression" dxfId="1293" priority="1304">
      <formula>$A$302="Ñ Plan s/desc"</formula>
    </cfRule>
  </conditionalFormatting>
  <conditionalFormatting sqref="C302:M302 P302:AV302">
    <cfRule type="expression" dxfId="1292" priority="1303">
      <formula>$A$302="Advindo"</formula>
    </cfRule>
  </conditionalFormatting>
  <conditionalFormatting sqref="C302:M302 P302:AV302">
    <cfRule type="expression" dxfId="1291" priority="1302">
      <formula>$A$302="Ñ Plan c/desc"</formula>
    </cfRule>
  </conditionalFormatting>
  <conditionalFormatting sqref="C302:M302 P302:AV302">
    <cfRule type="expression" dxfId="1290" priority="1301">
      <formula>$A$302="Família"</formula>
    </cfRule>
  </conditionalFormatting>
  <conditionalFormatting sqref="C303:M303 P303:AV303">
    <cfRule type="expression" dxfId="1289" priority="1300">
      <formula>$A$303="Planilhado"</formula>
    </cfRule>
  </conditionalFormatting>
  <conditionalFormatting sqref="C303:M303 P303:AV303">
    <cfRule type="expression" dxfId="1288" priority="1299">
      <formula>$A$303="Ñ Plan s/desc"</formula>
    </cfRule>
  </conditionalFormatting>
  <conditionalFormatting sqref="C303:M303 P303:AV303">
    <cfRule type="expression" dxfId="1287" priority="1298">
      <formula>$A$303="Advindo"</formula>
    </cfRule>
  </conditionalFormatting>
  <conditionalFormatting sqref="C303:M303 P303:AV303">
    <cfRule type="expression" dxfId="1286" priority="1297">
      <formula>$A$303="Ñ Plan c/desc"</formula>
    </cfRule>
  </conditionalFormatting>
  <conditionalFormatting sqref="C303:M303 P303:AV303">
    <cfRule type="expression" dxfId="1285" priority="1296">
      <formula>$A$303="Família"</formula>
    </cfRule>
  </conditionalFormatting>
  <conditionalFormatting sqref="C304:M304 P304:AV304">
    <cfRule type="expression" dxfId="1284" priority="1295">
      <formula>$A$304="Planilhado"</formula>
    </cfRule>
  </conditionalFormatting>
  <conditionalFormatting sqref="C304:M304 P304:AV304">
    <cfRule type="expression" dxfId="1283" priority="1294">
      <formula>$A$304="Ñ Plan s/desc"</formula>
    </cfRule>
  </conditionalFormatting>
  <conditionalFormatting sqref="C304:M304 P304:AV304">
    <cfRule type="expression" dxfId="1282" priority="1293">
      <formula>$A$304="Advindo"</formula>
    </cfRule>
  </conditionalFormatting>
  <conditionalFormatting sqref="C304:M304 P304:AV304">
    <cfRule type="expression" dxfId="1281" priority="1292">
      <formula>$A$304="Ñ Plan c/desc"</formula>
    </cfRule>
  </conditionalFormatting>
  <conditionalFormatting sqref="C304:M304 P304:AV304">
    <cfRule type="expression" dxfId="1280" priority="1291">
      <formula>$A$304="Família"</formula>
    </cfRule>
  </conditionalFormatting>
  <conditionalFormatting sqref="C305:M305 P305:AV305">
    <cfRule type="expression" dxfId="1279" priority="1290">
      <formula>$A$305="Planilhado"</formula>
    </cfRule>
  </conditionalFormatting>
  <conditionalFormatting sqref="C305:M305 P305:AV305">
    <cfRule type="expression" dxfId="1278" priority="1289">
      <formula>$A$305="Ñ Plan s/desc"</formula>
    </cfRule>
  </conditionalFormatting>
  <conditionalFormatting sqref="C305:M305 P305:AV305">
    <cfRule type="expression" dxfId="1277" priority="1288">
      <formula>$A$305="Advindo"</formula>
    </cfRule>
  </conditionalFormatting>
  <conditionalFormatting sqref="C305:M305 P305:AV305">
    <cfRule type="expression" dxfId="1276" priority="1287">
      <formula>$A$305="Ñ Plan c/desc"</formula>
    </cfRule>
  </conditionalFormatting>
  <conditionalFormatting sqref="C305:M305 P305:AV305">
    <cfRule type="expression" dxfId="1275" priority="1286">
      <formula>$A$305="Família"</formula>
    </cfRule>
  </conditionalFormatting>
  <conditionalFormatting sqref="C306:M306 P306:AV306">
    <cfRule type="expression" dxfId="1274" priority="1285">
      <formula>$A$306="Planilhado"</formula>
    </cfRule>
  </conditionalFormatting>
  <conditionalFormatting sqref="C306:M306 P306:AV306">
    <cfRule type="expression" dxfId="1273" priority="1284">
      <formula>$A$306="Ñ Plan s/desc"</formula>
    </cfRule>
  </conditionalFormatting>
  <conditionalFormatting sqref="C306:M306 P306:AV306">
    <cfRule type="expression" dxfId="1272" priority="1283">
      <formula>$A$306="Advindo"</formula>
    </cfRule>
  </conditionalFormatting>
  <conditionalFormatting sqref="C306:M306 P306:AV306">
    <cfRule type="expression" dxfId="1271" priority="1282">
      <formula>$A$306="Ñ Plan c/desc"</formula>
    </cfRule>
  </conditionalFormatting>
  <conditionalFormatting sqref="C306:M306 P306:AV306">
    <cfRule type="expression" dxfId="1270" priority="1281">
      <formula>$A$306="Família"</formula>
    </cfRule>
  </conditionalFormatting>
  <conditionalFormatting sqref="C307:M307 P307:AV307">
    <cfRule type="expression" dxfId="1269" priority="1280">
      <formula>$A$307="Planilhado"</formula>
    </cfRule>
  </conditionalFormatting>
  <conditionalFormatting sqref="C307:M307 P307:AV307">
    <cfRule type="expression" dxfId="1268" priority="1279">
      <formula>$A$307="Ñ Plan s/desc"</formula>
    </cfRule>
  </conditionalFormatting>
  <conditionalFormatting sqref="C307:M307 P307:AV307">
    <cfRule type="expression" dxfId="1267" priority="1278">
      <formula>$A$307="Advindo"</formula>
    </cfRule>
  </conditionalFormatting>
  <conditionalFormatting sqref="C307:M307 P307:AV307">
    <cfRule type="expression" dxfId="1266" priority="1277">
      <formula>$A$307="Ñ Plan c/desc"</formula>
    </cfRule>
  </conditionalFormatting>
  <conditionalFormatting sqref="C307:M307 P307:AV307">
    <cfRule type="expression" dxfId="1265" priority="1276">
      <formula>$A$307="Família"</formula>
    </cfRule>
  </conditionalFormatting>
  <conditionalFormatting sqref="C308:M308 P308:AV308">
    <cfRule type="expression" dxfId="1264" priority="1275">
      <formula>$A$308="Planilhado"</formula>
    </cfRule>
  </conditionalFormatting>
  <conditionalFormatting sqref="C308:M308 P308:AV308">
    <cfRule type="expression" dxfId="1263" priority="1274">
      <formula>$A$308="Ñ Plan s/desc"</formula>
    </cfRule>
  </conditionalFormatting>
  <conditionalFormatting sqref="C308:M308 P308:AV308">
    <cfRule type="expression" dxfId="1262" priority="1273">
      <formula>$A$308="Advindo"</formula>
    </cfRule>
  </conditionalFormatting>
  <conditionalFormatting sqref="C308:M308 P308:AV308">
    <cfRule type="expression" dxfId="1261" priority="1272">
      <formula>$A$308="Ñ Plan c/desc"</formula>
    </cfRule>
  </conditionalFormatting>
  <conditionalFormatting sqref="C308:M308 P308:AV308">
    <cfRule type="expression" dxfId="1260" priority="1271">
      <formula>$A$308="Família"</formula>
    </cfRule>
  </conditionalFormatting>
  <conditionalFormatting sqref="C309:M309 P309:AV309">
    <cfRule type="expression" dxfId="1259" priority="1270">
      <formula>$A$309="Planilhado"</formula>
    </cfRule>
  </conditionalFormatting>
  <conditionalFormatting sqref="C309:M309 P309:AV309">
    <cfRule type="expression" dxfId="1258" priority="1269">
      <formula>$A$309="Ñ Plan s/desc"</formula>
    </cfRule>
  </conditionalFormatting>
  <conditionalFormatting sqref="C309:M309 P309:AV309">
    <cfRule type="expression" dxfId="1257" priority="1268">
      <formula>$A$309="Advindo"</formula>
    </cfRule>
  </conditionalFormatting>
  <conditionalFormatting sqref="C309:M309 P309:AV309">
    <cfRule type="expression" dxfId="1256" priority="1267">
      <formula>$A$309="Ñ Plan c/desc"</formula>
    </cfRule>
  </conditionalFormatting>
  <conditionalFormatting sqref="C309:M309 P309:AV309">
    <cfRule type="expression" dxfId="1255" priority="1266">
      <formula>$A$309="Família"</formula>
    </cfRule>
  </conditionalFormatting>
  <conditionalFormatting sqref="E310:M310 P310:AV310">
    <cfRule type="expression" dxfId="1254" priority="1265">
      <formula>$A$310="Planilhado"</formula>
    </cfRule>
  </conditionalFormatting>
  <conditionalFormatting sqref="E310:M310 P310:AV310">
    <cfRule type="expression" dxfId="1253" priority="1264">
      <formula>$A$310="Ñ Plan s/desc"</formula>
    </cfRule>
  </conditionalFormatting>
  <conditionalFormatting sqref="E310:M310 P310:AV310">
    <cfRule type="expression" dxfId="1252" priority="1263">
      <formula>$A$310="Advindo"</formula>
    </cfRule>
  </conditionalFormatting>
  <conditionalFormatting sqref="E310:M310 P310:AV310">
    <cfRule type="expression" dxfId="1251" priority="1262">
      <formula>$A$310="Ñ Plan c/desc"</formula>
    </cfRule>
  </conditionalFormatting>
  <conditionalFormatting sqref="E310:M310 P310:AV310">
    <cfRule type="expression" dxfId="1250" priority="1261">
      <formula>$A$310="Família"</formula>
    </cfRule>
  </conditionalFormatting>
  <conditionalFormatting sqref="C311:M311 P311:AV311">
    <cfRule type="expression" dxfId="1249" priority="1260">
      <formula>$A$311="Planilhado"</formula>
    </cfRule>
  </conditionalFormatting>
  <conditionalFormatting sqref="C311:M311 P311:AV311">
    <cfRule type="expression" dxfId="1248" priority="1259">
      <formula>$A$311="Ñ Plan s/desc"</formula>
    </cfRule>
  </conditionalFormatting>
  <conditionalFormatting sqref="C311:M311 P311:AV311">
    <cfRule type="expression" dxfId="1247" priority="1258">
      <formula>$A$311="Advindo"</formula>
    </cfRule>
  </conditionalFormatting>
  <conditionalFormatting sqref="C311:M311 P311:AV311">
    <cfRule type="expression" dxfId="1246" priority="1257">
      <formula>$A$311="Ñ Plan c/desc"</formula>
    </cfRule>
  </conditionalFormatting>
  <conditionalFormatting sqref="C311:M311 P311:AV311">
    <cfRule type="expression" dxfId="1245" priority="1256">
      <formula>$A$311="Família"</formula>
    </cfRule>
  </conditionalFormatting>
  <conditionalFormatting sqref="C312:M312 P312:AV312">
    <cfRule type="expression" dxfId="1244" priority="1255">
      <formula>$A$312="Planilhado"</formula>
    </cfRule>
  </conditionalFormatting>
  <conditionalFormatting sqref="C312:M312 P312:AV312">
    <cfRule type="expression" dxfId="1243" priority="1254">
      <formula>$A$312="Ñ Plan s/desc"</formula>
    </cfRule>
  </conditionalFormatting>
  <conditionalFormatting sqref="C312:M312 P312:AV312">
    <cfRule type="expression" dxfId="1242" priority="1253">
      <formula>$A$312="Advindo"</formula>
    </cfRule>
  </conditionalFormatting>
  <conditionalFormatting sqref="C312:M312 P312:AV312">
    <cfRule type="expression" dxfId="1241" priority="1252">
      <formula>$A$312="Ñ Plan c/desc"</formula>
    </cfRule>
  </conditionalFormatting>
  <conditionalFormatting sqref="C312:M312 P312:AV312">
    <cfRule type="expression" dxfId="1240" priority="1251">
      <formula>$A$312="Família"</formula>
    </cfRule>
  </conditionalFormatting>
  <conditionalFormatting sqref="C310:D310">
    <cfRule type="expression" dxfId="1239" priority="1245">
      <formula>$A$311="Planilhado"</formula>
    </cfRule>
  </conditionalFormatting>
  <conditionalFormatting sqref="C310:D310">
    <cfRule type="expression" dxfId="1238" priority="1244">
      <formula>$A$311="Ñ Plan s/desc"</formula>
    </cfRule>
  </conditionalFormatting>
  <conditionalFormatting sqref="C310:D310">
    <cfRule type="expression" dxfId="1237" priority="1243">
      <formula>$A$311="Advindo"</formula>
    </cfRule>
  </conditionalFormatting>
  <conditionalFormatting sqref="C310:D310">
    <cfRule type="expression" dxfId="1236" priority="1242">
      <formula>$A$311="Ñ Plan c/desc"</formula>
    </cfRule>
  </conditionalFormatting>
  <conditionalFormatting sqref="C310:D310">
    <cfRule type="expression" dxfId="1235" priority="1241">
      <formula>$A$311="Família"</formula>
    </cfRule>
  </conditionalFormatting>
  <conditionalFormatting sqref="C14:AY14">
    <cfRule type="expression" dxfId="1234" priority="1235">
      <formula>$A$14="Planilhado"</formula>
    </cfRule>
  </conditionalFormatting>
  <conditionalFormatting sqref="C14:AY14">
    <cfRule type="expression" dxfId="1233" priority="1234">
      <formula>$A$14="Ñ Plan s/desc"</formula>
    </cfRule>
  </conditionalFormatting>
  <conditionalFormatting sqref="C14:AY14">
    <cfRule type="expression" dxfId="1232" priority="1233">
      <formula>$A$14="Advindo"</formula>
    </cfRule>
  </conditionalFormatting>
  <conditionalFormatting sqref="C14:AY14">
    <cfRule type="expression" dxfId="1231" priority="1232">
      <formula>$A$14="Ñ Plan c/desc"</formula>
    </cfRule>
  </conditionalFormatting>
  <conditionalFormatting sqref="C14:AY14">
    <cfRule type="expression" dxfId="1230" priority="1231">
      <formula>$A$14="Família"</formula>
    </cfRule>
  </conditionalFormatting>
  <conditionalFormatting sqref="C15:AY15">
    <cfRule type="expression" dxfId="1229" priority="1230">
      <formula>$A$15="Planilhado"</formula>
    </cfRule>
  </conditionalFormatting>
  <conditionalFormatting sqref="C15:AY15">
    <cfRule type="expression" dxfId="1228" priority="1229">
      <formula>$A$15="Ñ Plan s/desc"</formula>
    </cfRule>
  </conditionalFormatting>
  <conditionalFormatting sqref="C15:AY15">
    <cfRule type="expression" dxfId="1227" priority="1228">
      <formula>$A$15="Advindo"</formula>
    </cfRule>
  </conditionalFormatting>
  <conditionalFormatting sqref="C15:AY15">
    <cfRule type="expression" dxfId="1226" priority="1227">
      <formula>$A$15="Ñ Plan c/desc"</formula>
    </cfRule>
  </conditionalFormatting>
  <conditionalFormatting sqref="C15:AY15">
    <cfRule type="expression" dxfId="1225" priority="1226">
      <formula>$A$15="Família"</formula>
    </cfRule>
  </conditionalFormatting>
  <conditionalFormatting sqref="C16:AY16">
    <cfRule type="expression" dxfId="1224" priority="1225">
      <formula>$A$16="Planilhado"</formula>
    </cfRule>
  </conditionalFormatting>
  <conditionalFormatting sqref="C16:AY16">
    <cfRule type="expression" dxfId="1223" priority="1224">
      <formula>$A$16="Ñ Plan s/desc"</formula>
    </cfRule>
  </conditionalFormatting>
  <conditionalFormatting sqref="C16:AY16">
    <cfRule type="expression" dxfId="1222" priority="1223">
      <formula>$A$16="Advindo"</formula>
    </cfRule>
  </conditionalFormatting>
  <conditionalFormatting sqref="C16:AY16">
    <cfRule type="expression" dxfId="1221" priority="1222">
      <formula>$A$16="Ñ Plan c/desc"</formula>
    </cfRule>
  </conditionalFormatting>
  <conditionalFormatting sqref="C16:AY16">
    <cfRule type="expression" dxfId="1220" priority="1221">
      <formula>$A$16="Família"</formula>
    </cfRule>
  </conditionalFormatting>
  <conditionalFormatting sqref="C17:AY17">
    <cfRule type="expression" dxfId="1219" priority="1220">
      <formula>$A$17="Planilhado"</formula>
    </cfRule>
  </conditionalFormatting>
  <conditionalFormatting sqref="C17:AY17">
    <cfRule type="expression" dxfId="1218" priority="1219">
      <formula>$A$17="Ñ Plan s/desc"</formula>
    </cfRule>
  </conditionalFormatting>
  <conditionalFormatting sqref="C17:AY17">
    <cfRule type="expression" dxfId="1217" priority="1218">
      <formula>$A$17="Advindo"</formula>
    </cfRule>
  </conditionalFormatting>
  <conditionalFormatting sqref="C17:AY17">
    <cfRule type="expression" dxfId="1216" priority="1217">
      <formula>$A$17="Ñ Plan c/desc"</formula>
    </cfRule>
  </conditionalFormatting>
  <conditionalFormatting sqref="C17:AY17">
    <cfRule type="expression" dxfId="1215" priority="1216">
      <formula>$A$17="Família"</formula>
    </cfRule>
  </conditionalFormatting>
  <conditionalFormatting sqref="C18:AY18">
    <cfRule type="expression" dxfId="1214" priority="1215">
      <formula>$A$18="Planilhado"</formula>
    </cfRule>
  </conditionalFormatting>
  <conditionalFormatting sqref="C18:AY18">
    <cfRule type="expression" dxfId="1213" priority="1214">
      <formula>$A$18="Ñ Plan s/desc"</formula>
    </cfRule>
  </conditionalFormatting>
  <conditionalFormatting sqref="C18:AY18">
    <cfRule type="expression" dxfId="1212" priority="1213">
      <formula>$A$18="Advindo"</formula>
    </cfRule>
  </conditionalFormatting>
  <conditionalFormatting sqref="C18:AY18">
    <cfRule type="expression" dxfId="1211" priority="1212">
      <formula>$A$18="Ñ Plan c/desc"</formula>
    </cfRule>
  </conditionalFormatting>
  <conditionalFormatting sqref="C18:AY18">
    <cfRule type="expression" dxfId="1210" priority="1211">
      <formula>$A$18="Família"</formula>
    </cfRule>
  </conditionalFormatting>
  <conditionalFormatting sqref="C19:AY19">
    <cfRule type="expression" dxfId="1209" priority="1210">
      <formula>$A$19="Planilhado"</formula>
    </cfRule>
  </conditionalFormatting>
  <conditionalFormatting sqref="C19:AY19">
    <cfRule type="expression" dxfId="1208" priority="1209">
      <formula>$A$19="Ñ Plan s/desc"</formula>
    </cfRule>
  </conditionalFormatting>
  <conditionalFormatting sqref="C19:AY19">
    <cfRule type="expression" dxfId="1207" priority="1208">
      <formula>$A$19="Advindo"</formula>
    </cfRule>
  </conditionalFormatting>
  <conditionalFormatting sqref="C19:AY19">
    <cfRule type="expression" dxfId="1206" priority="1207">
      <formula>$A$19="Ñ Plan c/desc"</formula>
    </cfRule>
  </conditionalFormatting>
  <conditionalFormatting sqref="C19:AY19">
    <cfRule type="expression" dxfId="1205" priority="1206">
      <formula>$A$19="Família"</formula>
    </cfRule>
  </conditionalFormatting>
  <conditionalFormatting sqref="C20:AY20">
    <cfRule type="expression" dxfId="1204" priority="1205">
      <formula>$A$20="Planilhado"</formula>
    </cfRule>
  </conditionalFormatting>
  <conditionalFormatting sqref="C20:AY20">
    <cfRule type="expression" dxfId="1203" priority="1204">
      <formula>$A$20="Ñ Plan s/desc"</formula>
    </cfRule>
  </conditionalFormatting>
  <conditionalFormatting sqref="C20:AY20">
    <cfRule type="expression" dxfId="1202" priority="1203">
      <formula>$A$20="Advindo"</formula>
    </cfRule>
  </conditionalFormatting>
  <conditionalFormatting sqref="C20:AY20">
    <cfRule type="expression" dxfId="1201" priority="1202">
      <formula>$A$20="Ñ Plan c/desc"</formula>
    </cfRule>
  </conditionalFormatting>
  <conditionalFormatting sqref="C20:AY20">
    <cfRule type="expression" dxfId="1200" priority="1201">
      <formula>$A$20="Família"</formula>
    </cfRule>
  </conditionalFormatting>
  <conditionalFormatting sqref="C21:AY21">
    <cfRule type="expression" dxfId="1199" priority="1200">
      <formula>$A$21="Planilhado"</formula>
    </cfRule>
  </conditionalFormatting>
  <conditionalFormatting sqref="C21:AY21">
    <cfRule type="expression" dxfId="1198" priority="1199">
      <formula>$A$21="Ñ Plan s/desc"</formula>
    </cfRule>
  </conditionalFormatting>
  <conditionalFormatting sqref="C21:AY21">
    <cfRule type="expression" dxfId="1197" priority="1198">
      <formula>$A$21="Advindo"</formula>
    </cfRule>
  </conditionalFormatting>
  <conditionalFormatting sqref="C21:AY21">
    <cfRule type="expression" dxfId="1196" priority="1197">
      <formula>$A$21="Ñ Plan c/desc"</formula>
    </cfRule>
  </conditionalFormatting>
  <conditionalFormatting sqref="C21:AY21">
    <cfRule type="expression" dxfId="1195" priority="1196">
      <formula>$A$21="Família"</formula>
    </cfRule>
  </conditionalFormatting>
  <conditionalFormatting sqref="C22:AY22">
    <cfRule type="expression" dxfId="1194" priority="1195">
      <formula>$A$22="Planilhado"</formula>
    </cfRule>
  </conditionalFormatting>
  <conditionalFormatting sqref="C22:AY22">
    <cfRule type="expression" dxfId="1193" priority="1194">
      <formula>$A$22="Ñ Plan s/desc"</formula>
    </cfRule>
  </conditionalFormatting>
  <conditionalFormatting sqref="C22:AY22">
    <cfRule type="expression" dxfId="1192" priority="1193">
      <formula>$A$22="Advindo"</formula>
    </cfRule>
  </conditionalFormatting>
  <conditionalFormatting sqref="C22:AY22">
    <cfRule type="expression" dxfId="1191" priority="1192">
      <formula>$A$22="Ñ Plan c/desc"</formula>
    </cfRule>
  </conditionalFormatting>
  <conditionalFormatting sqref="C22:AY22">
    <cfRule type="expression" dxfId="1190" priority="1191">
      <formula>$A$22="Família"</formula>
    </cfRule>
  </conditionalFormatting>
  <conditionalFormatting sqref="C23:AY23">
    <cfRule type="expression" dxfId="1189" priority="1190">
      <formula>$A$23="Planilhado"</formula>
    </cfRule>
  </conditionalFormatting>
  <conditionalFormatting sqref="C23:AY23">
    <cfRule type="expression" dxfId="1188" priority="1189">
      <formula>$A$23="Ñ Plan s/desc"</formula>
    </cfRule>
  </conditionalFormatting>
  <conditionalFormatting sqref="C23:AY23">
    <cfRule type="expression" dxfId="1187" priority="1188">
      <formula>$A$23="Advindo"</formula>
    </cfRule>
  </conditionalFormatting>
  <conditionalFormatting sqref="C23:AY23">
    <cfRule type="expression" dxfId="1186" priority="1187">
      <formula>$A$23="Ñ Plan c/desc"</formula>
    </cfRule>
  </conditionalFormatting>
  <conditionalFormatting sqref="C23:AY23">
    <cfRule type="expression" dxfId="1185" priority="1186">
      <formula>$A$23="Família"</formula>
    </cfRule>
  </conditionalFormatting>
  <conditionalFormatting sqref="C24:AY24">
    <cfRule type="expression" dxfId="1184" priority="1185">
      <formula>$A$24="Planilhado"</formula>
    </cfRule>
  </conditionalFormatting>
  <conditionalFormatting sqref="C24:AY24">
    <cfRule type="expression" dxfId="1183" priority="1184">
      <formula>$A$24="Ñ Plan s/desc"</formula>
    </cfRule>
  </conditionalFormatting>
  <conditionalFormatting sqref="C24:AY24">
    <cfRule type="expression" dxfId="1182" priority="1183">
      <formula>$A$24="Advindo"</formula>
    </cfRule>
  </conditionalFormatting>
  <conditionalFormatting sqref="C24:AY24">
    <cfRule type="expression" dxfId="1181" priority="1182">
      <formula>$A$24="Ñ Plan c/desc"</formula>
    </cfRule>
  </conditionalFormatting>
  <conditionalFormatting sqref="C24:AY24">
    <cfRule type="expression" dxfId="1180" priority="1181">
      <formula>$A$24="Família"</formula>
    </cfRule>
  </conditionalFormatting>
  <conditionalFormatting sqref="C25:AY25">
    <cfRule type="expression" dxfId="1179" priority="1180">
      <formula>$A$25="Planilhado"</formula>
    </cfRule>
  </conditionalFormatting>
  <conditionalFormatting sqref="C25:AY25">
    <cfRule type="expression" dxfId="1178" priority="1179">
      <formula>$A$25="Ñ Plan s/desc"</formula>
    </cfRule>
  </conditionalFormatting>
  <conditionalFormatting sqref="C25:AY25">
    <cfRule type="expression" dxfId="1177" priority="1178">
      <formula>$A$25="Advindo"</formula>
    </cfRule>
  </conditionalFormatting>
  <conditionalFormatting sqref="C25:AY25">
    <cfRule type="expression" dxfId="1176" priority="1177">
      <formula>$A$25="Ñ Plan c/desc"</formula>
    </cfRule>
  </conditionalFormatting>
  <conditionalFormatting sqref="C25:AY25">
    <cfRule type="expression" dxfId="1175" priority="1176">
      <formula>$A$25="Família"</formula>
    </cfRule>
  </conditionalFormatting>
  <conditionalFormatting sqref="C26:AY26">
    <cfRule type="expression" dxfId="1174" priority="1175">
      <formula>$A$26="Planilhado"</formula>
    </cfRule>
  </conditionalFormatting>
  <conditionalFormatting sqref="C26:AY26">
    <cfRule type="expression" dxfId="1173" priority="1174">
      <formula>$A$26="Ñ Plan s/desc"</formula>
    </cfRule>
  </conditionalFormatting>
  <conditionalFormatting sqref="C26:AY26">
    <cfRule type="expression" dxfId="1172" priority="1173">
      <formula>$A$26="Advindo"</formula>
    </cfRule>
  </conditionalFormatting>
  <conditionalFormatting sqref="C26:AY26">
    <cfRule type="expression" dxfId="1171" priority="1172">
      <formula>$A$26="Ñ Plan c/desc"</formula>
    </cfRule>
  </conditionalFormatting>
  <conditionalFormatting sqref="C26:AY26">
    <cfRule type="expression" dxfId="1170" priority="1171">
      <formula>$A$26="Família"</formula>
    </cfRule>
  </conditionalFormatting>
  <conditionalFormatting sqref="C27:AY27">
    <cfRule type="expression" dxfId="1169" priority="1170">
      <formula>$A$27="Planilhado"</formula>
    </cfRule>
  </conditionalFormatting>
  <conditionalFormatting sqref="C27:AY27">
    <cfRule type="expression" dxfId="1168" priority="1169">
      <formula>$A$27="Ñ Plan s/desc"</formula>
    </cfRule>
  </conditionalFormatting>
  <conditionalFormatting sqref="C27:AY27">
    <cfRule type="expression" dxfId="1167" priority="1168">
      <formula>$A$27="Advindo"</formula>
    </cfRule>
  </conditionalFormatting>
  <conditionalFormatting sqref="C27:AY27">
    <cfRule type="expression" dxfId="1166" priority="1167">
      <formula>$A$27="Ñ Plan c/desc"</formula>
    </cfRule>
  </conditionalFormatting>
  <conditionalFormatting sqref="C27:AY27">
    <cfRule type="expression" dxfId="1165" priority="1166">
      <formula>$A$27="Família"</formula>
    </cfRule>
  </conditionalFormatting>
  <conditionalFormatting sqref="C28:AY28">
    <cfRule type="expression" dxfId="1164" priority="1165">
      <formula>$A$28="Planilhado"</formula>
    </cfRule>
  </conditionalFormatting>
  <conditionalFormatting sqref="C28:AY28">
    <cfRule type="expression" dxfId="1163" priority="1164">
      <formula>$A$28="Ñ Plan s/desc"</formula>
    </cfRule>
  </conditionalFormatting>
  <conditionalFormatting sqref="C28:AY28">
    <cfRule type="expression" dxfId="1162" priority="1163">
      <formula>$A$28="Advindo"</formula>
    </cfRule>
  </conditionalFormatting>
  <conditionalFormatting sqref="C28:AY28">
    <cfRule type="expression" dxfId="1161" priority="1162">
      <formula>$A$28="Ñ Plan c/desc"</formula>
    </cfRule>
  </conditionalFormatting>
  <conditionalFormatting sqref="C28:AY28">
    <cfRule type="expression" dxfId="1160" priority="1161">
      <formula>$A$28="Família"</formula>
    </cfRule>
  </conditionalFormatting>
  <conditionalFormatting sqref="C29:AY29">
    <cfRule type="expression" dxfId="1159" priority="1160">
      <formula>$A$29="Planilhado"</formula>
    </cfRule>
  </conditionalFormatting>
  <conditionalFormatting sqref="C29:AY29">
    <cfRule type="expression" dxfId="1158" priority="1159">
      <formula>$A$29="Ñ Plan s/desc"</formula>
    </cfRule>
  </conditionalFormatting>
  <conditionalFormatting sqref="C29:AY29">
    <cfRule type="expression" dxfId="1157" priority="1158">
      <formula>$A$29="Advindo"</formula>
    </cfRule>
  </conditionalFormatting>
  <conditionalFormatting sqref="C29:AY29">
    <cfRule type="expression" dxfId="1156" priority="1157">
      <formula>$A$29="Ñ Plan c/desc"</formula>
    </cfRule>
  </conditionalFormatting>
  <conditionalFormatting sqref="C29:AY29">
    <cfRule type="expression" dxfId="1155" priority="1156">
      <formula>$A$29="Família"</formula>
    </cfRule>
  </conditionalFormatting>
  <conditionalFormatting sqref="C30:AY30">
    <cfRule type="expression" dxfId="1154" priority="1155">
      <formula>$A$30="Planilhado"</formula>
    </cfRule>
  </conditionalFormatting>
  <conditionalFormatting sqref="C30:AY30">
    <cfRule type="expression" dxfId="1153" priority="1154">
      <formula>$A$30="Ñ Plan s/desc"</formula>
    </cfRule>
  </conditionalFormatting>
  <conditionalFormatting sqref="C30:AY30">
    <cfRule type="expression" dxfId="1152" priority="1153">
      <formula>$A$30="Advindo"</formula>
    </cfRule>
  </conditionalFormatting>
  <conditionalFormatting sqref="C30:AY30">
    <cfRule type="expression" dxfId="1151" priority="1152">
      <formula>$A$30="Ñ Plan c/desc"</formula>
    </cfRule>
  </conditionalFormatting>
  <conditionalFormatting sqref="C30:AY30">
    <cfRule type="expression" dxfId="1150" priority="1151">
      <formula>$A$30="Família"</formula>
    </cfRule>
  </conditionalFormatting>
  <conditionalFormatting sqref="C31:AY31">
    <cfRule type="expression" dxfId="1149" priority="1150">
      <formula>$A$31="Planilhado"</formula>
    </cfRule>
  </conditionalFormatting>
  <conditionalFormatting sqref="C31:AY31">
    <cfRule type="expression" dxfId="1148" priority="1149">
      <formula>$A$31="Ñ Plan s/desc"</formula>
    </cfRule>
  </conditionalFormatting>
  <conditionalFormatting sqref="C31:AY31">
    <cfRule type="expression" dxfId="1147" priority="1148">
      <formula>$A$31="Advindo"</formula>
    </cfRule>
  </conditionalFormatting>
  <conditionalFormatting sqref="C31:AY31">
    <cfRule type="expression" dxfId="1146" priority="1147">
      <formula>$A$31="Ñ Plan c/desc"</formula>
    </cfRule>
  </conditionalFormatting>
  <conditionalFormatting sqref="C31:AY31">
    <cfRule type="expression" dxfId="1145" priority="1146">
      <formula>$A$31="Família"</formula>
    </cfRule>
  </conditionalFormatting>
  <conditionalFormatting sqref="C32:AY32">
    <cfRule type="expression" dxfId="1144" priority="1145">
      <formula>$A$32="Planilhado"</formula>
    </cfRule>
  </conditionalFormatting>
  <conditionalFormatting sqref="C32:AY32">
    <cfRule type="expression" dxfId="1143" priority="1144">
      <formula>$A$32="Ñ Plan s/desc"</formula>
    </cfRule>
  </conditionalFormatting>
  <conditionalFormatting sqref="C32:AY32">
    <cfRule type="expression" dxfId="1142" priority="1143">
      <formula>$A$32="Advindo"</formula>
    </cfRule>
  </conditionalFormatting>
  <conditionalFormatting sqref="C32:AY32">
    <cfRule type="expression" dxfId="1141" priority="1142">
      <formula>$A$32="Ñ Plan c/desc"</formula>
    </cfRule>
  </conditionalFormatting>
  <conditionalFormatting sqref="C32:AY32">
    <cfRule type="expression" dxfId="1140" priority="1141">
      <formula>$A$32="Família"</formula>
    </cfRule>
  </conditionalFormatting>
  <conditionalFormatting sqref="C33:AY33">
    <cfRule type="expression" dxfId="1139" priority="1140">
      <formula>$A$33="Planilhado"</formula>
    </cfRule>
  </conditionalFormatting>
  <conditionalFormatting sqref="C33:AY33">
    <cfRule type="expression" dxfId="1138" priority="1139">
      <formula>$A$33="Ñ Plan s/desc"</formula>
    </cfRule>
  </conditionalFormatting>
  <conditionalFormatting sqref="C33:AY33">
    <cfRule type="expression" dxfId="1137" priority="1138">
      <formula>$A$33="Advindo"</formula>
    </cfRule>
  </conditionalFormatting>
  <conditionalFormatting sqref="C33:AY33">
    <cfRule type="expression" dxfId="1136" priority="1137">
      <formula>$A$33="Ñ Plan c/desc"</formula>
    </cfRule>
  </conditionalFormatting>
  <conditionalFormatting sqref="C33:AY33">
    <cfRule type="expression" dxfId="1135" priority="1136">
      <formula>$A$33="Família"</formula>
    </cfRule>
  </conditionalFormatting>
  <conditionalFormatting sqref="C34:AY34">
    <cfRule type="expression" dxfId="1134" priority="1135">
      <formula>$A$34="Planilhado"</formula>
    </cfRule>
  </conditionalFormatting>
  <conditionalFormatting sqref="C34:AY34">
    <cfRule type="expression" dxfId="1133" priority="1134">
      <formula>$A$34="Ñ Plan s/desc"</formula>
    </cfRule>
  </conditionalFormatting>
  <conditionalFormatting sqref="C34:AY34">
    <cfRule type="expression" dxfId="1132" priority="1133">
      <formula>$A$34="Advindo"</formula>
    </cfRule>
  </conditionalFormatting>
  <conditionalFormatting sqref="C34:AY34">
    <cfRule type="expression" dxfId="1131" priority="1132">
      <formula>$A$34="Ñ Plan c/desc"</formula>
    </cfRule>
  </conditionalFormatting>
  <conditionalFormatting sqref="C34:AY34">
    <cfRule type="expression" dxfId="1130" priority="1131">
      <formula>$A$34="Família"</formula>
    </cfRule>
  </conditionalFormatting>
  <conditionalFormatting sqref="C35:AY35">
    <cfRule type="expression" dxfId="1129" priority="1130">
      <formula>$A$35="Planilhado"</formula>
    </cfRule>
  </conditionalFormatting>
  <conditionalFormatting sqref="C35:AY35">
    <cfRule type="expression" dxfId="1128" priority="1129">
      <formula>$A$35="Ñ Plan s/desc"</formula>
    </cfRule>
  </conditionalFormatting>
  <conditionalFormatting sqref="C35:AY35">
    <cfRule type="expression" dxfId="1127" priority="1128">
      <formula>$A$35="Advindo"</formula>
    </cfRule>
  </conditionalFormatting>
  <conditionalFormatting sqref="C35:AY35">
    <cfRule type="expression" dxfId="1126" priority="1127">
      <formula>$A$35="Ñ Plan c/desc"</formula>
    </cfRule>
  </conditionalFormatting>
  <conditionalFormatting sqref="C35:AY35">
    <cfRule type="expression" dxfId="1125" priority="1126">
      <formula>$A$35="Família"</formula>
    </cfRule>
  </conditionalFormatting>
  <conditionalFormatting sqref="C36:AY36">
    <cfRule type="expression" dxfId="1124" priority="1125">
      <formula>$A$36="Planilhado"</formula>
    </cfRule>
  </conditionalFormatting>
  <conditionalFormatting sqref="C36:AY36">
    <cfRule type="expression" dxfId="1123" priority="1124">
      <formula>$A$36="Ñ Plan s/desc"</formula>
    </cfRule>
  </conditionalFormatting>
  <conditionalFormatting sqref="C36:AY36">
    <cfRule type="expression" dxfId="1122" priority="1123">
      <formula>$A$36="Advindo"</formula>
    </cfRule>
  </conditionalFormatting>
  <conditionalFormatting sqref="C36:AY36">
    <cfRule type="expression" dxfId="1121" priority="1122">
      <formula>$A$36="Ñ Plan c/desc"</formula>
    </cfRule>
  </conditionalFormatting>
  <conditionalFormatting sqref="C36:AY36">
    <cfRule type="expression" dxfId="1120" priority="1121">
      <formula>$A$36="Família"</formula>
    </cfRule>
  </conditionalFormatting>
  <conditionalFormatting sqref="C37:AY37">
    <cfRule type="expression" dxfId="1119" priority="1120">
      <formula>$A$37="Planilhado"</formula>
    </cfRule>
  </conditionalFormatting>
  <conditionalFormatting sqref="C37:AY37">
    <cfRule type="expression" dxfId="1118" priority="1119">
      <formula>$A$37="Ñ Plan s/desc"</formula>
    </cfRule>
  </conditionalFormatting>
  <conditionalFormatting sqref="C37:AY37">
    <cfRule type="expression" dxfId="1117" priority="1118">
      <formula>$A$37="Advindo"</formula>
    </cfRule>
  </conditionalFormatting>
  <conditionalFormatting sqref="C37:AY37">
    <cfRule type="expression" dxfId="1116" priority="1117">
      <formula>$A$37="Ñ Plan c/desc"</formula>
    </cfRule>
  </conditionalFormatting>
  <conditionalFormatting sqref="C37:AY37">
    <cfRule type="expression" dxfId="1115" priority="1116">
      <formula>$A$37="Família"</formula>
    </cfRule>
  </conditionalFormatting>
  <conditionalFormatting sqref="C38:AY38">
    <cfRule type="expression" dxfId="1114" priority="1115">
      <formula>$A$38="Planilhado"</formula>
    </cfRule>
  </conditionalFormatting>
  <conditionalFormatting sqref="C38:AY38">
    <cfRule type="expression" dxfId="1113" priority="1114">
      <formula>$A$38="Ñ Plan s/desc"</formula>
    </cfRule>
  </conditionalFormatting>
  <conditionalFormatting sqref="C38:AY38">
    <cfRule type="expression" dxfId="1112" priority="1113">
      <formula>$A$38="Advindo"</formula>
    </cfRule>
  </conditionalFormatting>
  <conditionalFormatting sqref="C38:AY38">
    <cfRule type="expression" dxfId="1111" priority="1112">
      <formula>$A$38="Ñ Plan c/desc"</formula>
    </cfRule>
  </conditionalFormatting>
  <conditionalFormatting sqref="C38:AY38">
    <cfRule type="expression" dxfId="1110" priority="1111">
      <formula>$A$38="Família"</formula>
    </cfRule>
  </conditionalFormatting>
  <conditionalFormatting sqref="C39:AY39">
    <cfRule type="expression" dxfId="1109" priority="1110">
      <formula>$A$39="Planilhado"</formula>
    </cfRule>
  </conditionalFormatting>
  <conditionalFormatting sqref="C39:AY39">
    <cfRule type="expression" dxfId="1108" priority="1109">
      <formula>$A$39="Ñ Plan s/desc"</formula>
    </cfRule>
  </conditionalFormatting>
  <conditionalFormatting sqref="C39:AY39">
    <cfRule type="expression" dxfId="1107" priority="1108">
      <formula>$A$39="Advindo"</formula>
    </cfRule>
  </conditionalFormatting>
  <conditionalFormatting sqref="C39:AY39">
    <cfRule type="expression" dxfId="1106" priority="1107">
      <formula>$A$39="Ñ Plan c/desc"</formula>
    </cfRule>
  </conditionalFormatting>
  <conditionalFormatting sqref="C39:AY39">
    <cfRule type="expression" dxfId="1105" priority="1106">
      <formula>$A$39="Família"</formula>
    </cfRule>
  </conditionalFormatting>
  <conditionalFormatting sqref="C40:AY40">
    <cfRule type="expression" dxfId="1104" priority="1105">
      <formula>$A$40="Planilhado"</formula>
    </cfRule>
  </conditionalFormatting>
  <conditionalFormatting sqref="C40:AY40">
    <cfRule type="expression" dxfId="1103" priority="1104">
      <formula>$A$40="Ñ Plan s/desc"</formula>
    </cfRule>
  </conditionalFormatting>
  <conditionalFormatting sqref="C40:AY40">
    <cfRule type="expression" dxfId="1102" priority="1103">
      <formula>$A$40="Advindo"</formula>
    </cfRule>
  </conditionalFormatting>
  <conditionalFormatting sqref="C40:AY40">
    <cfRule type="expression" dxfId="1101" priority="1102">
      <formula>$A$40="Ñ Plan c/desc"</formula>
    </cfRule>
  </conditionalFormatting>
  <conditionalFormatting sqref="C40:AY40">
    <cfRule type="expression" dxfId="1100" priority="1101">
      <formula>$A$40="Família"</formula>
    </cfRule>
  </conditionalFormatting>
  <conditionalFormatting sqref="C41:AY41">
    <cfRule type="expression" dxfId="1099" priority="1100">
      <formula>$A$41="Planilhado"</formula>
    </cfRule>
  </conditionalFormatting>
  <conditionalFormatting sqref="C41:AY41">
    <cfRule type="expression" dxfId="1098" priority="1099">
      <formula>$A$41="Ñ Plan s/desc"</formula>
    </cfRule>
  </conditionalFormatting>
  <conditionalFormatting sqref="C41:AY41">
    <cfRule type="expression" dxfId="1097" priority="1098">
      <formula>$A$41="Advindo"</formula>
    </cfRule>
  </conditionalFormatting>
  <conditionalFormatting sqref="C41:AY41">
    <cfRule type="expression" dxfId="1096" priority="1097">
      <formula>$A$41="Ñ Plan c/desc"</formula>
    </cfRule>
  </conditionalFormatting>
  <conditionalFormatting sqref="C41:AY41">
    <cfRule type="expression" dxfId="1095" priority="1096">
      <formula>$A$41="Família"</formula>
    </cfRule>
  </conditionalFormatting>
  <conditionalFormatting sqref="C42:AY42">
    <cfRule type="expression" dxfId="1094" priority="1095">
      <formula>$A$42="Planilhado"</formula>
    </cfRule>
  </conditionalFormatting>
  <conditionalFormatting sqref="C42:AY42">
    <cfRule type="expression" dxfId="1093" priority="1094">
      <formula>$A$42="Ñ Plan s/desc"</formula>
    </cfRule>
  </conditionalFormatting>
  <conditionalFormatting sqref="C42:AY42">
    <cfRule type="expression" dxfId="1092" priority="1093">
      <formula>$A$42="Advindo"</formula>
    </cfRule>
  </conditionalFormatting>
  <conditionalFormatting sqref="C42:AY42">
    <cfRule type="expression" dxfId="1091" priority="1092">
      <formula>$A$42="Ñ Plan c/desc"</formula>
    </cfRule>
  </conditionalFormatting>
  <conditionalFormatting sqref="C42:AY42">
    <cfRule type="expression" dxfId="1090" priority="1091">
      <formula>$A$42="Família"</formula>
    </cfRule>
  </conditionalFormatting>
  <conditionalFormatting sqref="C43:AY43">
    <cfRule type="expression" dxfId="1089" priority="1090">
      <formula>$A$43="Planilhado"</formula>
    </cfRule>
  </conditionalFormatting>
  <conditionalFormatting sqref="C43:AY43">
    <cfRule type="expression" dxfId="1088" priority="1089">
      <formula>$A$43="Ñ Plan s/desc"</formula>
    </cfRule>
  </conditionalFormatting>
  <conditionalFormatting sqref="C43:AY43">
    <cfRule type="expression" dxfId="1087" priority="1088">
      <formula>$A$43="Advindo"</formula>
    </cfRule>
  </conditionalFormatting>
  <conditionalFormatting sqref="C43:AY43">
    <cfRule type="expression" dxfId="1086" priority="1087">
      <formula>$A$43="Ñ Plan c/desc"</formula>
    </cfRule>
  </conditionalFormatting>
  <conditionalFormatting sqref="C43:AY43">
    <cfRule type="expression" dxfId="1085" priority="1086">
      <formula>$A$43="Família"</formula>
    </cfRule>
  </conditionalFormatting>
  <conditionalFormatting sqref="C44:AY44">
    <cfRule type="expression" dxfId="1084" priority="1085">
      <formula>$A$44="Planilhado"</formula>
    </cfRule>
  </conditionalFormatting>
  <conditionalFormatting sqref="C44:AY44">
    <cfRule type="expression" dxfId="1083" priority="1084">
      <formula>$A$44="Ñ Plan s/desc"</formula>
    </cfRule>
  </conditionalFormatting>
  <conditionalFormatting sqref="C44:AY44">
    <cfRule type="expression" dxfId="1082" priority="1083">
      <formula>$A$44="Advindo"</formula>
    </cfRule>
  </conditionalFormatting>
  <conditionalFormatting sqref="C44:AY44">
    <cfRule type="expression" dxfId="1081" priority="1082">
      <formula>$A$44="Ñ Plan c/desc"</formula>
    </cfRule>
  </conditionalFormatting>
  <conditionalFormatting sqref="C44:AY44">
    <cfRule type="expression" dxfId="1080" priority="1081">
      <formula>$A$44="Família"</formula>
    </cfRule>
  </conditionalFormatting>
  <conditionalFormatting sqref="C45:AY45">
    <cfRule type="expression" dxfId="1079" priority="1080">
      <formula>$A$45="Planilhado"</formula>
    </cfRule>
  </conditionalFormatting>
  <conditionalFormatting sqref="C45:AY45">
    <cfRule type="expression" dxfId="1078" priority="1079">
      <formula>$A$45="Ñ Plan s/desc"</formula>
    </cfRule>
  </conditionalFormatting>
  <conditionalFormatting sqref="C45:AY45">
    <cfRule type="expression" dxfId="1077" priority="1078">
      <formula>$A$45="Advindo"</formula>
    </cfRule>
  </conditionalFormatting>
  <conditionalFormatting sqref="C45:AY45">
    <cfRule type="expression" dxfId="1076" priority="1077">
      <formula>$A$45="Ñ Plan c/desc"</formula>
    </cfRule>
  </conditionalFormatting>
  <conditionalFormatting sqref="C45:AY45">
    <cfRule type="expression" dxfId="1075" priority="1076">
      <formula>$A$45="Família"</formula>
    </cfRule>
  </conditionalFormatting>
  <conditionalFormatting sqref="C46:AY46">
    <cfRule type="expression" dxfId="1074" priority="1075">
      <formula>$A$46="Planilhado"</formula>
    </cfRule>
  </conditionalFormatting>
  <conditionalFormatting sqref="C46:AY46">
    <cfRule type="expression" dxfId="1073" priority="1074">
      <formula>$A$46="Ñ Plan s/desc"</formula>
    </cfRule>
  </conditionalFormatting>
  <conditionalFormatting sqref="C46:AY46">
    <cfRule type="expression" dxfId="1072" priority="1073">
      <formula>$A$46="Advindo"</formula>
    </cfRule>
  </conditionalFormatting>
  <conditionalFormatting sqref="C46:AY46">
    <cfRule type="expression" dxfId="1071" priority="1072">
      <formula>$A$46="Ñ Plan c/desc"</formula>
    </cfRule>
  </conditionalFormatting>
  <conditionalFormatting sqref="C46:AY46">
    <cfRule type="expression" dxfId="1070" priority="1071">
      <formula>$A$46="Família"</formula>
    </cfRule>
  </conditionalFormatting>
  <conditionalFormatting sqref="C47:AY47">
    <cfRule type="expression" dxfId="1069" priority="1070">
      <formula>$A$47="Planilhado"</formula>
    </cfRule>
  </conditionalFormatting>
  <conditionalFormatting sqref="C47:AY47">
    <cfRule type="expression" dxfId="1068" priority="1069">
      <formula>$A$47="Ñ Plan s/desc"</formula>
    </cfRule>
  </conditionalFormatting>
  <conditionalFormatting sqref="C47:AY47">
    <cfRule type="expression" dxfId="1067" priority="1068">
      <formula>$A$47="Advindo"</formula>
    </cfRule>
  </conditionalFormatting>
  <conditionalFormatting sqref="C47:AY47">
    <cfRule type="expression" dxfId="1066" priority="1067">
      <formula>$A$47="Ñ Plan c/desc"</formula>
    </cfRule>
  </conditionalFormatting>
  <conditionalFormatting sqref="C47:AY47">
    <cfRule type="expression" dxfId="1065" priority="1066">
      <formula>$A$47="Família"</formula>
    </cfRule>
  </conditionalFormatting>
  <conditionalFormatting sqref="C48:AY48">
    <cfRule type="expression" dxfId="1064" priority="1065">
      <formula>$A$48="Planilhado"</formula>
    </cfRule>
  </conditionalFormatting>
  <conditionalFormatting sqref="C48:AY48">
    <cfRule type="expression" dxfId="1063" priority="1064">
      <formula>$A$48="Ñ Plan s/desc"</formula>
    </cfRule>
  </conditionalFormatting>
  <conditionalFormatting sqref="C48:AY48">
    <cfRule type="expression" dxfId="1062" priority="1063">
      <formula>$A$48="Advindo"</formula>
    </cfRule>
  </conditionalFormatting>
  <conditionalFormatting sqref="C48:AY48">
    <cfRule type="expression" dxfId="1061" priority="1062">
      <formula>$A$48="Ñ Plan c/desc"</formula>
    </cfRule>
  </conditionalFormatting>
  <conditionalFormatting sqref="C48:AY48">
    <cfRule type="expression" dxfId="1060" priority="1061">
      <formula>$A$48="Família"</formula>
    </cfRule>
  </conditionalFormatting>
  <conditionalFormatting sqref="C49:AY49">
    <cfRule type="expression" dxfId="1059" priority="1060">
      <formula>$A$49="Planilhado"</formula>
    </cfRule>
  </conditionalFormatting>
  <conditionalFormatting sqref="C49:AY49">
    <cfRule type="expression" dxfId="1058" priority="1059">
      <formula>$A$49="Ñ Plan s/desc"</formula>
    </cfRule>
  </conditionalFormatting>
  <conditionalFormatting sqref="C49:AY49">
    <cfRule type="expression" dxfId="1057" priority="1058">
      <formula>$A$49="Advindo"</formula>
    </cfRule>
  </conditionalFormatting>
  <conditionalFormatting sqref="C49:AY49">
    <cfRule type="expression" dxfId="1056" priority="1057">
      <formula>$A$49="Ñ Plan c/desc"</formula>
    </cfRule>
  </conditionalFormatting>
  <conditionalFormatting sqref="C49:AY49">
    <cfRule type="expression" dxfId="1055" priority="1056">
      <formula>$A$49="Família"</formula>
    </cfRule>
  </conditionalFormatting>
  <conditionalFormatting sqref="C50:AY50">
    <cfRule type="expression" dxfId="1054" priority="1055">
      <formula>$A$50="Planilhado"</formula>
    </cfRule>
  </conditionalFormatting>
  <conditionalFormatting sqref="C50:AY50">
    <cfRule type="expression" dxfId="1053" priority="1054">
      <formula>$A$50="Ñ Plan s/desc"</formula>
    </cfRule>
  </conditionalFormatting>
  <conditionalFormatting sqref="C50:AY50">
    <cfRule type="expression" dxfId="1052" priority="1053">
      <formula>$A$50="Advindo"</formula>
    </cfRule>
  </conditionalFormatting>
  <conditionalFormatting sqref="C50:AY50">
    <cfRule type="expression" dxfId="1051" priority="1052">
      <formula>$A$50="Ñ Plan c/desc"</formula>
    </cfRule>
  </conditionalFormatting>
  <conditionalFormatting sqref="C50:AY50">
    <cfRule type="expression" dxfId="1050" priority="1051">
      <formula>$A$50="Família"</formula>
    </cfRule>
  </conditionalFormatting>
  <conditionalFormatting sqref="C51:AY51">
    <cfRule type="expression" dxfId="1049" priority="1050">
      <formula>$A$51="Planilhado"</formula>
    </cfRule>
  </conditionalFormatting>
  <conditionalFormatting sqref="C51:AY51">
    <cfRule type="expression" dxfId="1048" priority="1049">
      <formula>$A$51="Ñ Plan s/desc"</formula>
    </cfRule>
  </conditionalFormatting>
  <conditionalFormatting sqref="C51:AY51">
    <cfRule type="expression" dxfId="1047" priority="1048">
      <formula>$A$51="Advindo"</formula>
    </cfRule>
  </conditionalFormatting>
  <conditionalFormatting sqref="C51:AY51">
    <cfRule type="expression" dxfId="1046" priority="1047">
      <formula>$A$51="Ñ Plan c/desc"</formula>
    </cfRule>
  </conditionalFormatting>
  <conditionalFormatting sqref="C51:AY51">
    <cfRule type="expression" dxfId="1045" priority="1046">
      <formula>$A$51="Família"</formula>
    </cfRule>
  </conditionalFormatting>
  <conditionalFormatting sqref="C52:AY52">
    <cfRule type="expression" dxfId="1044" priority="1045">
      <formula>$A$52="Planilhado"</formula>
    </cfRule>
  </conditionalFormatting>
  <conditionalFormatting sqref="C52:AY52">
    <cfRule type="expression" dxfId="1043" priority="1044">
      <formula>$A$52="Ñ Plan s/desc"</formula>
    </cfRule>
  </conditionalFormatting>
  <conditionalFormatting sqref="C52:AY52">
    <cfRule type="expression" dxfId="1042" priority="1043">
      <formula>$A$52="Advindo"</formula>
    </cfRule>
  </conditionalFormatting>
  <conditionalFormatting sqref="C52:AY52">
    <cfRule type="expression" dxfId="1041" priority="1042">
      <formula>$A$52="Ñ Plan c/desc"</formula>
    </cfRule>
  </conditionalFormatting>
  <conditionalFormatting sqref="C52:AY52">
    <cfRule type="expression" dxfId="1040" priority="1041">
      <formula>$A$52="Família"</formula>
    </cfRule>
  </conditionalFormatting>
  <conditionalFormatting sqref="C53:AY53">
    <cfRule type="expression" dxfId="1039" priority="1040">
      <formula>$A$53="Planilhado"</formula>
    </cfRule>
  </conditionalFormatting>
  <conditionalFormatting sqref="C53:AY53">
    <cfRule type="expression" dxfId="1038" priority="1039">
      <formula>$A$53="Ñ Plan s/desc"</formula>
    </cfRule>
  </conditionalFormatting>
  <conditionalFormatting sqref="C53:AY53">
    <cfRule type="expression" dxfId="1037" priority="1038">
      <formula>$A$53="Advindo"</formula>
    </cfRule>
  </conditionalFormatting>
  <conditionalFormatting sqref="C53:AY53">
    <cfRule type="expression" dxfId="1036" priority="1037">
      <formula>$A$53="Ñ Plan c/desc"</formula>
    </cfRule>
  </conditionalFormatting>
  <conditionalFormatting sqref="C53:AY53">
    <cfRule type="expression" dxfId="1035" priority="1036">
      <formula>$A$53="Família"</formula>
    </cfRule>
  </conditionalFormatting>
  <conditionalFormatting sqref="C54:AY54">
    <cfRule type="expression" dxfId="1034" priority="1035">
      <formula>$A$54="Planilhado"</formula>
    </cfRule>
  </conditionalFormatting>
  <conditionalFormatting sqref="C54:AY54">
    <cfRule type="expression" dxfId="1033" priority="1034">
      <formula>$A$54="Ñ Plan s/desc"</formula>
    </cfRule>
  </conditionalFormatting>
  <conditionalFormatting sqref="C54:AY54">
    <cfRule type="expression" dxfId="1032" priority="1033">
      <formula>$A$54="Advindo"</formula>
    </cfRule>
  </conditionalFormatting>
  <conditionalFormatting sqref="C54:AY54">
    <cfRule type="expression" dxfId="1031" priority="1032">
      <formula>$A$54="Ñ Plan c/desc"</formula>
    </cfRule>
  </conditionalFormatting>
  <conditionalFormatting sqref="C54:AY54">
    <cfRule type="expression" dxfId="1030" priority="1031">
      <formula>$A$54="Família"</formula>
    </cfRule>
  </conditionalFormatting>
  <conditionalFormatting sqref="C55:AY55">
    <cfRule type="expression" dxfId="1029" priority="1030">
      <formula>$A$55="Planilhado"</formula>
    </cfRule>
  </conditionalFormatting>
  <conditionalFormatting sqref="C55:AY55">
    <cfRule type="expression" dxfId="1028" priority="1029">
      <formula>$A$55="Ñ Plan s/desc"</formula>
    </cfRule>
  </conditionalFormatting>
  <conditionalFormatting sqref="C55:AY55">
    <cfRule type="expression" dxfId="1027" priority="1028">
      <formula>$A$55="Advindo"</formula>
    </cfRule>
  </conditionalFormatting>
  <conditionalFormatting sqref="C55:AY55">
    <cfRule type="expression" dxfId="1026" priority="1027">
      <formula>$A$55="Ñ Plan c/desc"</formula>
    </cfRule>
  </conditionalFormatting>
  <conditionalFormatting sqref="C55:AY55">
    <cfRule type="expression" dxfId="1025" priority="1026">
      <formula>$A$55="Família"</formula>
    </cfRule>
  </conditionalFormatting>
  <conditionalFormatting sqref="C56:AY56">
    <cfRule type="expression" dxfId="1024" priority="1025">
      <formula>$A$56="Planilhado"</formula>
    </cfRule>
  </conditionalFormatting>
  <conditionalFormatting sqref="C56:AY56">
    <cfRule type="expression" dxfId="1023" priority="1024">
      <formula>$A$56="Ñ Plan s/desc"</formula>
    </cfRule>
  </conditionalFormatting>
  <conditionalFormatting sqref="C56:AY56">
    <cfRule type="expression" dxfId="1022" priority="1023">
      <formula>$A$56="Advindo"</formula>
    </cfRule>
  </conditionalFormatting>
  <conditionalFormatting sqref="C56:AY56">
    <cfRule type="expression" dxfId="1021" priority="1022">
      <formula>$A$56="Ñ Plan c/desc"</formula>
    </cfRule>
  </conditionalFormatting>
  <conditionalFormatting sqref="C56:AY56">
    <cfRule type="expression" dxfId="1020" priority="1021">
      <formula>$A$56="Família"</formula>
    </cfRule>
  </conditionalFormatting>
  <conditionalFormatting sqref="C57:AY57">
    <cfRule type="expression" dxfId="1019" priority="1020">
      <formula>$A$57="Planilhado"</formula>
    </cfRule>
  </conditionalFormatting>
  <conditionalFormatting sqref="C57:AY57">
    <cfRule type="expression" dxfId="1018" priority="1019">
      <formula>$A$57="Ñ Plan s/desc"</formula>
    </cfRule>
  </conditionalFormatting>
  <conditionalFormatting sqref="C57:AY57">
    <cfRule type="expression" dxfId="1017" priority="1018">
      <formula>$A$57="Advindo"</formula>
    </cfRule>
  </conditionalFormatting>
  <conditionalFormatting sqref="C57:AY57">
    <cfRule type="expression" dxfId="1016" priority="1017">
      <formula>$A$57="Ñ Plan c/desc"</formula>
    </cfRule>
  </conditionalFormatting>
  <conditionalFormatting sqref="C57:AY57">
    <cfRule type="expression" dxfId="1015" priority="1016">
      <formula>$A$57="Família"</formula>
    </cfRule>
  </conditionalFormatting>
  <conditionalFormatting sqref="C58:AY58">
    <cfRule type="expression" dxfId="1014" priority="1015">
      <formula>$A$58="Planilhado"</formula>
    </cfRule>
  </conditionalFormatting>
  <conditionalFormatting sqref="C58:AY58">
    <cfRule type="expression" dxfId="1013" priority="1014">
      <formula>$A$58="Ñ Plan s/desc"</formula>
    </cfRule>
  </conditionalFormatting>
  <conditionalFormatting sqref="C58:AY58">
    <cfRule type="expression" dxfId="1012" priority="1013">
      <formula>$A$58="Advindo"</formula>
    </cfRule>
  </conditionalFormatting>
  <conditionalFormatting sqref="C58:AY58">
    <cfRule type="expression" dxfId="1011" priority="1012">
      <formula>$A$58="Ñ Plan c/desc"</formula>
    </cfRule>
  </conditionalFormatting>
  <conditionalFormatting sqref="C58:AY58">
    <cfRule type="expression" dxfId="1010" priority="1011">
      <formula>$A$58="Família"</formula>
    </cfRule>
  </conditionalFormatting>
  <conditionalFormatting sqref="C59:AY59">
    <cfRule type="expression" dxfId="1009" priority="1010">
      <formula>$A$59="Planilhado"</formula>
    </cfRule>
  </conditionalFormatting>
  <conditionalFormatting sqref="C59:AY59">
    <cfRule type="expression" dxfId="1008" priority="1009">
      <formula>$A$59="Ñ Plan s/desc"</formula>
    </cfRule>
  </conditionalFormatting>
  <conditionalFormatting sqref="C59:AY59">
    <cfRule type="expression" dxfId="1007" priority="1008">
      <formula>$A$59="Advindo"</formula>
    </cfRule>
  </conditionalFormatting>
  <conditionalFormatting sqref="C59:AY59">
    <cfRule type="expression" dxfId="1006" priority="1007">
      <formula>$A$59="Ñ Plan c/desc"</formula>
    </cfRule>
  </conditionalFormatting>
  <conditionalFormatting sqref="C59:AY59">
    <cfRule type="expression" dxfId="1005" priority="1006">
      <formula>$A$59="Família"</formula>
    </cfRule>
  </conditionalFormatting>
  <conditionalFormatting sqref="C60:AY60">
    <cfRule type="expression" dxfId="1004" priority="1005">
      <formula>$A$60="Planilhado"</formula>
    </cfRule>
  </conditionalFormatting>
  <conditionalFormatting sqref="C60:AY60">
    <cfRule type="expression" dxfId="1003" priority="1004">
      <formula>$A$60="Ñ Plan s/desc"</formula>
    </cfRule>
  </conditionalFormatting>
  <conditionalFormatting sqref="C60:AY60">
    <cfRule type="expression" dxfId="1002" priority="1003">
      <formula>$A$60="Advindo"</formula>
    </cfRule>
  </conditionalFormatting>
  <conditionalFormatting sqref="C60:AY60">
    <cfRule type="expression" dxfId="1001" priority="1002">
      <formula>$A$60="Ñ Plan c/desc"</formula>
    </cfRule>
  </conditionalFormatting>
  <conditionalFormatting sqref="C60:AY60">
    <cfRule type="expression" dxfId="1000" priority="1001">
      <formula>$A$60="Família"</formula>
    </cfRule>
  </conditionalFormatting>
  <conditionalFormatting sqref="C61:AY61">
    <cfRule type="expression" dxfId="999" priority="1000">
      <formula>$A$61="Planilhado"</formula>
    </cfRule>
  </conditionalFormatting>
  <conditionalFormatting sqref="C61:AY61">
    <cfRule type="expression" dxfId="998" priority="999">
      <formula>$A$61="Ñ Plan s/desc"</formula>
    </cfRule>
  </conditionalFormatting>
  <conditionalFormatting sqref="C61:AY61">
    <cfRule type="expression" dxfId="997" priority="998">
      <formula>$A$61="Advindo"</formula>
    </cfRule>
  </conditionalFormatting>
  <conditionalFormatting sqref="C61:AY61">
    <cfRule type="expression" dxfId="996" priority="997">
      <formula>$A$61="Ñ Plan c/desc"</formula>
    </cfRule>
  </conditionalFormatting>
  <conditionalFormatting sqref="C61:AY61">
    <cfRule type="expression" dxfId="995" priority="996">
      <formula>$A$61="Família"</formula>
    </cfRule>
  </conditionalFormatting>
  <conditionalFormatting sqref="C62:AY62">
    <cfRule type="expression" dxfId="994" priority="995">
      <formula>$A$62="Planilhado"</formula>
    </cfRule>
  </conditionalFormatting>
  <conditionalFormatting sqref="C62:AY62">
    <cfRule type="expression" dxfId="993" priority="994">
      <formula>$A$62="Ñ Plan s/desc"</formula>
    </cfRule>
  </conditionalFormatting>
  <conditionalFormatting sqref="C62:AY62">
    <cfRule type="expression" dxfId="992" priority="993">
      <formula>$A$62="Advindo"</formula>
    </cfRule>
  </conditionalFormatting>
  <conditionalFormatting sqref="C62:AY62">
    <cfRule type="expression" dxfId="991" priority="992">
      <formula>$A$62="Ñ Plan c/desc"</formula>
    </cfRule>
  </conditionalFormatting>
  <conditionalFormatting sqref="C62:AY62">
    <cfRule type="expression" dxfId="990" priority="991">
      <formula>$A$62="Família"</formula>
    </cfRule>
  </conditionalFormatting>
  <conditionalFormatting sqref="C63:AY63">
    <cfRule type="expression" dxfId="989" priority="990">
      <formula>$A$63="Planilhado"</formula>
    </cfRule>
  </conditionalFormatting>
  <conditionalFormatting sqref="C63:AY63">
    <cfRule type="expression" dxfId="988" priority="989">
      <formula>$A$63="Ñ Plan s/desc"</formula>
    </cfRule>
  </conditionalFormatting>
  <conditionalFormatting sqref="C63:AY63">
    <cfRule type="expression" dxfId="987" priority="988">
      <formula>$A$63="Advindo"</formula>
    </cfRule>
  </conditionalFormatting>
  <conditionalFormatting sqref="C63:AY63">
    <cfRule type="expression" dxfId="986" priority="987">
      <formula>$A$63="Ñ Plan c/desc"</formula>
    </cfRule>
  </conditionalFormatting>
  <conditionalFormatting sqref="C63:AY63">
    <cfRule type="expression" dxfId="985" priority="986">
      <formula>$A$63="Família"</formula>
    </cfRule>
  </conditionalFormatting>
  <conditionalFormatting sqref="C64:AY64">
    <cfRule type="expression" dxfId="984" priority="985">
      <formula>$A$64="Planilhado"</formula>
    </cfRule>
  </conditionalFormatting>
  <conditionalFormatting sqref="C64:AY64">
    <cfRule type="expression" dxfId="983" priority="984">
      <formula>$A$64="Ñ Plan s/desc"</formula>
    </cfRule>
  </conditionalFormatting>
  <conditionalFormatting sqref="C64:AY64">
    <cfRule type="expression" dxfId="982" priority="983">
      <formula>$A$64="Advindo"</formula>
    </cfRule>
  </conditionalFormatting>
  <conditionalFormatting sqref="C64:AY64">
    <cfRule type="expression" dxfId="981" priority="982">
      <formula>$A$64="Ñ Plan c/desc"</formula>
    </cfRule>
  </conditionalFormatting>
  <conditionalFormatting sqref="C64:AY64">
    <cfRule type="expression" dxfId="980" priority="981">
      <formula>$A$64="Família"</formula>
    </cfRule>
  </conditionalFormatting>
  <conditionalFormatting sqref="C65:AY65">
    <cfRule type="expression" dxfId="979" priority="980">
      <formula>$A$65="Planilhado"</formula>
    </cfRule>
  </conditionalFormatting>
  <conditionalFormatting sqref="C65:AY65">
    <cfRule type="expression" dxfId="978" priority="979">
      <formula>$A$65="Ñ Plan s/desc"</formula>
    </cfRule>
  </conditionalFormatting>
  <conditionalFormatting sqref="C65:AY65">
    <cfRule type="expression" dxfId="977" priority="978">
      <formula>$A$65="Advindo"</formula>
    </cfRule>
  </conditionalFormatting>
  <conditionalFormatting sqref="C65:AY65">
    <cfRule type="expression" dxfId="976" priority="977">
      <formula>$A$65="Ñ Plan c/desc"</formula>
    </cfRule>
  </conditionalFormatting>
  <conditionalFormatting sqref="C65:AY65">
    <cfRule type="expression" dxfId="975" priority="976">
      <formula>$A$65="Família"</formula>
    </cfRule>
  </conditionalFormatting>
  <conditionalFormatting sqref="C66:AY66">
    <cfRule type="expression" dxfId="974" priority="975">
      <formula>$A$66="Planilhado"</formula>
    </cfRule>
  </conditionalFormatting>
  <conditionalFormatting sqref="C66:AY66">
    <cfRule type="expression" dxfId="973" priority="974">
      <formula>$A$66="Ñ Plan s/desc"</formula>
    </cfRule>
  </conditionalFormatting>
  <conditionalFormatting sqref="C66:AY66">
    <cfRule type="expression" dxfId="972" priority="973">
      <formula>$A$66="Advindo"</formula>
    </cfRule>
  </conditionalFormatting>
  <conditionalFormatting sqref="C66:AY66">
    <cfRule type="expression" dxfId="971" priority="972">
      <formula>$A$66="Ñ Plan c/desc"</formula>
    </cfRule>
  </conditionalFormatting>
  <conditionalFormatting sqref="C66:AY66">
    <cfRule type="expression" dxfId="970" priority="971">
      <formula>$A$66="Família"</formula>
    </cfRule>
  </conditionalFormatting>
  <conditionalFormatting sqref="C67:AY67">
    <cfRule type="expression" dxfId="969" priority="970">
      <formula>$A$67="Planilhado"</formula>
    </cfRule>
  </conditionalFormatting>
  <conditionalFormatting sqref="C67:AY67">
    <cfRule type="expression" dxfId="968" priority="969">
      <formula>$A$67="Ñ Plan s/desc"</formula>
    </cfRule>
  </conditionalFormatting>
  <conditionalFormatting sqref="C67:AY67">
    <cfRule type="expression" dxfId="967" priority="968">
      <formula>$A$67="Advindo"</formula>
    </cfRule>
  </conditionalFormatting>
  <conditionalFormatting sqref="C67:AY67">
    <cfRule type="expression" dxfId="966" priority="967">
      <formula>$A$67="Ñ Plan c/desc"</formula>
    </cfRule>
  </conditionalFormatting>
  <conditionalFormatting sqref="C67:AY67">
    <cfRule type="expression" dxfId="965" priority="966">
      <formula>$A$67="Família"</formula>
    </cfRule>
  </conditionalFormatting>
  <conditionalFormatting sqref="C68:AY68">
    <cfRule type="expression" dxfId="964" priority="965">
      <formula>$A$68="Planilhado"</formula>
    </cfRule>
  </conditionalFormatting>
  <conditionalFormatting sqref="C68:AY68">
    <cfRule type="expression" dxfId="963" priority="964">
      <formula>$A$68="Ñ Plan s/desc"</formula>
    </cfRule>
  </conditionalFormatting>
  <conditionalFormatting sqref="C68:AY68">
    <cfRule type="expression" dxfId="962" priority="963">
      <formula>$A$68="Advindo"</formula>
    </cfRule>
  </conditionalFormatting>
  <conditionalFormatting sqref="C68:AY68">
    <cfRule type="expression" dxfId="961" priority="962">
      <formula>$A$68="Ñ Plan c/desc"</formula>
    </cfRule>
  </conditionalFormatting>
  <conditionalFormatting sqref="C68:AY68">
    <cfRule type="expression" dxfId="960" priority="961">
      <formula>$A$68="Família"</formula>
    </cfRule>
  </conditionalFormatting>
  <conditionalFormatting sqref="C69:AY69">
    <cfRule type="expression" dxfId="959" priority="960">
      <formula>$A$69="Planilhado"</formula>
    </cfRule>
  </conditionalFormatting>
  <conditionalFormatting sqref="C69:AY69">
    <cfRule type="expression" dxfId="958" priority="959">
      <formula>$A$69="Ñ Plan s/desc"</formula>
    </cfRule>
  </conditionalFormatting>
  <conditionalFormatting sqref="C69:AY69">
    <cfRule type="expression" dxfId="957" priority="958">
      <formula>$A$69="Advindo"</formula>
    </cfRule>
  </conditionalFormatting>
  <conditionalFormatting sqref="C69:AY69">
    <cfRule type="expression" dxfId="956" priority="957">
      <formula>$A$69="Ñ Plan c/desc"</formula>
    </cfRule>
  </conditionalFormatting>
  <conditionalFormatting sqref="C69:AY69">
    <cfRule type="expression" dxfId="955" priority="956">
      <formula>$A$69="Família"</formula>
    </cfRule>
  </conditionalFormatting>
  <conditionalFormatting sqref="C70:AY70">
    <cfRule type="expression" dxfId="954" priority="955">
      <formula>$A$70="Planilhado"</formula>
    </cfRule>
  </conditionalFormatting>
  <conditionalFormatting sqref="C70:AY70">
    <cfRule type="expression" dxfId="953" priority="954">
      <formula>$A$70="Ñ Plan s/desc"</formula>
    </cfRule>
  </conditionalFormatting>
  <conditionalFormatting sqref="C70:AY70">
    <cfRule type="expression" dxfId="952" priority="953">
      <formula>$A$70="Advindo"</formula>
    </cfRule>
  </conditionalFormatting>
  <conditionalFormatting sqref="C70:AY70">
    <cfRule type="expression" dxfId="951" priority="952">
      <formula>$A$70="Ñ Plan c/desc"</formula>
    </cfRule>
  </conditionalFormatting>
  <conditionalFormatting sqref="C70:AY70">
    <cfRule type="expression" dxfId="950" priority="951">
      <formula>$A$70="Família"</formula>
    </cfRule>
  </conditionalFormatting>
  <conditionalFormatting sqref="C71:AY71">
    <cfRule type="expression" dxfId="949" priority="950">
      <formula>$A$71="Planilhado"</formula>
    </cfRule>
  </conditionalFormatting>
  <conditionalFormatting sqref="C71:AY71">
    <cfRule type="expression" dxfId="948" priority="949">
      <formula>$A$71="Ñ Plan s/desc"</formula>
    </cfRule>
  </conditionalFormatting>
  <conditionalFormatting sqref="C71:AY71">
    <cfRule type="expression" dxfId="947" priority="948">
      <formula>$A$71="Advindo"</formula>
    </cfRule>
  </conditionalFormatting>
  <conditionalFormatting sqref="C71:AY71">
    <cfRule type="expression" dxfId="946" priority="947">
      <formula>$A$71="Ñ Plan c/desc"</formula>
    </cfRule>
  </conditionalFormatting>
  <conditionalFormatting sqref="C71:AY71">
    <cfRule type="expression" dxfId="945" priority="946">
      <formula>$A$71="Família"</formula>
    </cfRule>
  </conditionalFormatting>
  <conditionalFormatting sqref="C72:AY72">
    <cfRule type="expression" dxfId="944" priority="945">
      <formula>$A$72="Planilhado"</formula>
    </cfRule>
  </conditionalFormatting>
  <conditionalFormatting sqref="C72:AY72">
    <cfRule type="expression" dxfId="943" priority="944">
      <formula>$A$72="Ñ Plan s/desc"</formula>
    </cfRule>
  </conditionalFormatting>
  <conditionalFormatting sqref="C72:AY72">
    <cfRule type="expression" dxfId="942" priority="943">
      <formula>$A$72="Advindo"</formula>
    </cfRule>
  </conditionalFormatting>
  <conditionalFormatting sqref="C72:AY72">
    <cfRule type="expression" dxfId="941" priority="942">
      <formula>$A$72="Ñ Plan c/desc"</formula>
    </cfRule>
  </conditionalFormatting>
  <conditionalFormatting sqref="C72:AY72">
    <cfRule type="expression" dxfId="940" priority="941">
      <formula>$A$72="Família"</formula>
    </cfRule>
  </conditionalFormatting>
  <conditionalFormatting sqref="C73:AY73">
    <cfRule type="expression" dxfId="939" priority="940">
      <formula>$A$73="Planilhado"</formula>
    </cfRule>
  </conditionalFormatting>
  <conditionalFormatting sqref="C73:AY73">
    <cfRule type="expression" dxfId="938" priority="939">
      <formula>$A$73="Ñ Plan s/desc"</formula>
    </cfRule>
  </conditionalFormatting>
  <conditionalFormatting sqref="C73:AY73">
    <cfRule type="expression" dxfId="937" priority="938">
      <formula>$A$73="Advindo"</formula>
    </cfRule>
  </conditionalFormatting>
  <conditionalFormatting sqref="C73:AY73">
    <cfRule type="expression" dxfId="936" priority="937">
      <formula>$A$73="Ñ Plan c/desc"</formula>
    </cfRule>
  </conditionalFormatting>
  <conditionalFormatting sqref="C73:AY73">
    <cfRule type="expression" dxfId="935" priority="936">
      <formula>$A$73="Família"</formula>
    </cfRule>
  </conditionalFormatting>
  <conditionalFormatting sqref="C74:AY74">
    <cfRule type="expression" dxfId="934" priority="935">
      <formula>$A$74="Planilhado"</formula>
    </cfRule>
  </conditionalFormatting>
  <conditionalFormatting sqref="C74:AY74">
    <cfRule type="expression" dxfId="933" priority="934">
      <formula>$A$74="Ñ Plan s/desc"</formula>
    </cfRule>
  </conditionalFormatting>
  <conditionalFormatting sqref="C74:AY74">
    <cfRule type="expression" dxfId="932" priority="933">
      <formula>$A$74="Advindo"</formula>
    </cfRule>
  </conditionalFormatting>
  <conditionalFormatting sqref="C74:AY74">
    <cfRule type="expression" dxfId="931" priority="932">
      <formula>$A$74="Ñ Plan c/desc"</formula>
    </cfRule>
  </conditionalFormatting>
  <conditionalFormatting sqref="C74:AY74">
    <cfRule type="expression" dxfId="930" priority="931">
      <formula>$A$74="Família"</formula>
    </cfRule>
  </conditionalFormatting>
  <conditionalFormatting sqref="C75:AY75">
    <cfRule type="expression" dxfId="929" priority="930">
      <formula>$A$75="Planilhado"</formula>
    </cfRule>
  </conditionalFormatting>
  <conditionalFormatting sqref="C75:AY75">
    <cfRule type="expression" dxfId="928" priority="929">
      <formula>$A$75="Ñ Plan s/desc"</formula>
    </cfRule>
  </conditionalFormatting>
  <conditionalFormatting sqref="C75:AY75">
    <cfRule type="expression" dxfId="927" priority="928">
      <formula>$A$75="Advindo"</formula>
    </cfRule>
  </conditionalFormatting>
  <conditionalFormatting sqref="C75:AY75">
    <cfRule type="expression" dxfId="926" priority="927">
      <formula>$A$75="Ñ Plan c/desc"</formula>
    </cfRule>
  </conditionalFormatting>
  <conditionalFormatting sqref="C75:AY75">
    <cfRule type="expression" dxfId="925" priority="926">
      <formula>$A$75="Família"</formula>
    </cfRule>
  </conditionalFormatting>
  <conditionalFormatting sqref="C76:AY76">
    <cfRule type="expression" dxfId="924" priority="925">
      <formula>$A$76="Planilhado"</formula>
    </cfRule>
  </conditionalFormatting>
  <conditionalFormatting sqref="C76:AY76">
    <cfRule type="expression" dxfId="923" priority="924">
      <formula>$A$76="Ñ Plan s/desc"</formula>
    </cfRule>
  </conditionalFormatting>
  <conditionalFormatting sqref="C76:AY76">
    <cfRule type="expression" dxfId="922" priority="923">
      <formula>$A$76="Advindo"</formula>
    </cfRule>
  </conditionalFormatting>
  <conditionalFormatting sqref="C76:AY76">
    <cfRule type="expression" dxfId="921" priority="922">
      <formula>$A$76="Ñ Plan c/desc"</formula>
    </cfRule>
  </conditionalFormatting>
  <conditionalFormatting sqref="C76:AY76">
    <cfRule type="expression" dxfId="920" priority="921">
      <formula>$A$76="Família"</formula>
    </cfRule>
  </conditionalFormatting>
  <conditionalFormatting sqref="C77:AY77">
    <cfRule type="expression" dxfId="919" priority="920">
      <formula>$A$77="Planilhado"</formula>
    </cfRule>
  </conditionalFormatting>
  <conditionalFormatting sqref="C77:AY77">
    <cfRule type="expression" dxfId="918" priority="919">
      <formula>$A$77="Ñ Plan s/desc"</formula>
    </cfRule>
  </conditionalFormatting>
  <conditionalFormatting sqref="C77:AY77">
    <cfRule type="expression" dxfId="917" priority="918">
      <formula>$A$77="Advindo"</formula>
    </cfRule>
  </conditionalFormatting>
  <conditionalFormatting sqref="C77:AY77">
    <cfRule type="expression" dxfId="916" priority="917">
      <formula>$A$77="Ñ Plan c/desc"</formula>
    </cfRule>
  </conditionalFormatting>
  <conditionalFormatting sqref="C77:AY77">
    <cfRule type="expression" dxfId="915" priority="916">
      <formula>$A$77="Família"</formula>
    </cfRule>
  </conditionalFormatting>
  <conditionalFormatting sqref="C78:AY78">
    <cfRule type="expression" dxfId="914" priority="915">
      <formula>$A$78="Planilhado"</formula>
    </cfRule>
  </conditionalFormatting>
  <conditionalFormatting sqref="C78:AY78">
    <cfRule type="expression" dxfId="913" priority="914">
      <formula>$A$78="Ñ Plan s/desc"</formula>
    </cfRule>
  </conditionalFormatting>
  <conditionalFormatting sqref="C78:AY78">
    <cfRule type="expression" dxfId="912" priority="913">
      <formula>$A$78="Advindo"</formula>
    </cfRule>
  </conditionalFormatting>
  <conditionalFormatting sqref="C78:AY78">
    <cfRule type="expression" dxfId="911" priority="912">
      <formula>$A$78="Ñ Plan c/desc"</formula>
    </cfRule>
  </conditionalFormatting>
  <conditionalFormatting sqref="C78:AY78">
    <cfRule type="expression" dxfId="910" priority="911">
      <formula>$A$78="Família"</formula>
    </cfRule>
  </conditionalFormatting>
  <conditionalFormatting sqref="C79:AY79">
    <cfRule type="expression" dxfId="909" priority="910">
      <formula>$A$79="Planilhado"</formula>
    </cfRule>
  </conditionalFormatting>
  <conditionalFormatting sqref="C79:AY79">
    <cfRule type="expression" dxfId="908" priority="909">
      <formula>$A$79="Ñ Plan s/desc"</formula>
    </cfRule>
  </conditionalFormatting>
  <conditionalFormatting sqref="C79:AY79">
    <cfRule type="expression" dxfId="907" priority="908">
      <formula>$A$79="Advindo"</formula>
    </cfRule>
  </conditionalFormatting>
  <conditionalFormatting sqref="C79:AY79">
    <cfRule type="expression" dxfId="906" priority="907">
      <formula>$A$79="Ñ Plan c/desc"</formula>
    </cfRule>
  </conditionalFormatting>
  <conditionalFormatting sqref="C79:AY79">
    <cfRule type="expression" dxfId="905" priority="906">
      <formula>$A$79="Família"</formula>
    </cfRule>
  </conditionalFormatting>
  <conditionalFormatting sqref="C80:AY80">
    <cfRule type="expression" dxfId="904" priority="905">
      <formula>$A$80="Planilhado"</formula>
    </cfRule>
  </conditionalFormatting>
  <conditionalFormatting sqref="C80:AY80">
    <cfRule type="expression" dxfId="903" priority="904">
      <formula>$A$80="Ñ Plan s/desc"</formula>
    </cfRule>
  </conditionalFormatting>
  <conditionalFormatting sqref="C80:AY80">
    <cfRule type="expression" dxfId="902" priority="903">
      <formula>$A$80="Advindo"</formula>
    </cfRule>
  </conditionalFormatting>
  <conditionalFormatting sqref="C80:AY80">
    <cfRule type="expression" dxfId="901" priority="902">
      <formula>$A$80="Ñ Plan c/desc"</formula>
    </cfRule>
  </conditionalFormatting>
  <conditionalFormatting sqref="C80:AY80">
    <cfRule type="expression" dxfId="900" priority="901">
      <formula>$A$80="Família"</formula>
    </cfRule>
  </conditionalFormatting>
  <conditionalFormatting sqref="C81:AY81">
    <cfRule type="expression" dxfId="899" priority="900">
      <formula>$A$81="Planilhado"</formula>
    </cfRule>
  </conditionalFormatting>
  <conditionalFormatting sqref="C81:AY81">
    <cfRule type="expression" dxfId="898" priority="899">
      <formula>$A$81="Ñ Plan s/desc"</formula>
    </cfRule>
  </conditionalFormatting>
  <conditionalFormatting sqref="C81:AY81">
    <cfRule type="expression" dxfId="897" priority="898">
      <formula>$A$81="Advindo"</formula>
    </cfRule>
  </conditionalFormatting>
  <conditionalFormatting sqref="C81:AY81">
    <cfRule type="expression" dxfId="896" priority="897">
      <formula>$A$81="Ñ Plan c/desc"</formula>
    </cfRule>
  </conditionalFormatting>
  <conditionalFormatting sqref="C81:AY81">
    <cfRule type="expression" dxfId="895" priority="896">
      <formula>$A$81="Família"</formula>
    </cfRule>
  </conditionalFormatting>
  <conditionalFormatting sqref="C82:AY82">
    <cfRule type="expression" dxfId="894" priority="895">
      <formula>$A$82="Planilhado"</formula>
    </cfRule>
  </conditionalFormatting>
  <conditionalFormatting sqref="C82:AY82">
    <cfRule type="expression" dxfId="893" priority="894">
      <formula>$A$82="Ñ Plan s/desc"</formula>
    </cfRule>
  </conditionalFormatting>
  <conditionalFormatting sqref="C82:AY82">
    <cfRule type="expression" dxfId="892" priority="893">
      <formula>$A$82="Advindo"</formula>
    </cfRule>
  </conditionalFormatting>
  <conditionalFormatting sqref="C82:AY82">
    <cfRule type="expression" dxfId="891" priority="892">
      <formula>$A$82="Ñ Plan c/desc"</formula>
    </cfRule>
  </conditionalFormatting>
  <conditionalFormatting sqref="C82:AY82">
    <cfRule type="expression" dxfId="890" priority="891">
      <formula>$A$82="Família"</formula>
    </cfRule>
  </conditionalFormatting>
  <conditionalFormatting sqref="C83:AY83">
    <cfRule type="expression" dxfId="889" priority="890">
      <formula>$A$83="Planilhado"</formula>
    </cfRule>
  </conditionalFormatting>
  <conditionalFormatting sqref="C83:AY83">
    <cfRule type="expression" dxfId="888" priority="889">
      <formula>$A$83="Ñ Plan s/desc"</formula>
    </cfRule>
  </conditionalFormatting>
  <conditionalFormatting sqref="C83:AY83">
    <cfRule type="expression" dxfId="887" priority="888">
      <formula>$A$83="Advindo"</formula>
    </cfRule>
  </conditionalFormatting>
  <conditionalFormatting sqref="C83:AY83">
    <cfRule type="expression" dxfId="886" priority="887">
      <formula>$A$83="Ñ Plan c/desc"</formula>
    </cfRule>
  </conditionalFormatting>
  <conditionalFormatting sqref="C83:AY83">
    <cfRule type="expression" dxfId="885" priority="886">
      <formula>$A$83="Família"</formula>
    </cfRule>
  </conditionalFormatting>
  <conditionalFormatting sqref="C84:AY84">
    <cfRule type="expression" dxfId="884" priority="885">
      <formula>$A$84="Planilhado"</formula>
    </cfRule>
  </conditionalFormatting>
  <conditionalFormatting sqref="C84:AY84">
    <cfRule type="expression" dxfId="883" priority="884">
      <formula>$A$84="Ñ Plan s/desc"</formula>
    </cfRule>
  </conditionalFormatting>
  <conditionalFormatting sqref="C84:AY84">
    <cfRule type="expression" dxfId="882" priority="883">
      <formula>$A$84="Advindo"</formula>
    </cfRule>
  </conditionalFormatting>
  <conditionalFormatting sqref="C84:AY84">
    <cfRule type="expression" dxfId="881" priority="882">
      <formula>$A$84="Ñ Plan c/desc"</formula>
    </cfRule>
  </conditionalFormatting>
  <conditionalFormatting sqref="C84:AY84">
    <cfRule type="expression" dxfId="880" priority="881">
      <formula>$A$84="Família"</formula>
    </cfRule>
  </conditionalFormatting>
  <conditionalFormatting sqref="C85:AY85">
    <cfRule type="expression" dxfId="879" priority="880">
      <formula>$A$85="Planilhado"</formula>
    </cfRule>
  </conditionalFormatting>
  <conditionalFormatting sqref="C85:AY85">
    <cfRule type="expression" dxfId="878" priority="879">
      <formula>$A$85="Ñ Plan s/desc"</formula>
    </cfRule>
  </conditionalFormatting>
  <conditionalFormatting sqref="C85:AY85">
    <cfRule type="expression" dxfId="877" priority="878">
      <formula>$A$85="Advindo"</formula>
    </cfRule>
  </conditionalFormatting>
  <conditionalFormatting sqref="C85:AY85">
    <cfRule type="expression" dxfId="876" priority="877">
      <formula>$A$85="Ñ Plan c/desc"</formula>
    </cfRule>
  </conditionalFormatting>
  <conditionalFormatting sqref="C85:AY85">
    <cfRule type="expression" dxfId="875" priority="876">
      <formula>$A$85="Família"</formula>
    </cfRule>
  </conditionalFormatting>
  <conditionalFormatting sqref="C86:AY86">
    <cfRule type="expression" dxfId="874" priority="875">
      <formula>$A$86="Planilhado"</formula>
    </cfRule>
  </conditionalFormatting>
  <conditionalFormatting sqref="C86:AY86">
    <cfRule type="expression" dxfId="873" priority="874">
      <formula>$A$86="Ñ Plan s/desc"</formula>
    </cfRule>
  </conditionalFormatting>
  <conditionalFormatting sqref="C86:AY86">
    <cfRule type="expression" dxfId="872" priority="873">
      <formula>$A$86="Advindo"</formula>
    </cfRule>
  </conditionalFormatting>
  <conditionalFormatting sqref="C86:AY86">
    <cfRule type="expression" dxfId="871" priority="872">
      <formula>$A$86="Ñ Plan c/desc"</formula>
    </cfRule>
  </conditionalFormatting>
  <conditionalFormatting sqref="C86:AY86">
    <cfRule type="expression" dxfId="870" priority="871">
      <formula>$A$86="Família"</formula>
    </cfRule>
  </conditionalFormatting>
  <conditionalFormatting sqref="C87:AY87">
    <cfRule type="expression" dxfId="869" priority="870">
      <formula>$A$87="Planilhado"</formula>
    </cfRule>
  </conditionalFormatting>
  <conditionalFormatting sqref="C87:AY87">
    <cfRule type="expression" dxfId="868" priority="869">
      <formula>$A$87="Ñ Plan s/desc"</formula>
    </cfRule>
  </conditionalFormatting>
  <conditionalFormatting sqref="C87:AY87">
    <cfRule type="expression" dxfId="867" priority="868">
      <formula>$A$87="Advindo"</formula>
    </cfRule>
  </conditionalFormatting>
  <conditionalFormatting sqref="C87:AY87">
    <cfRule type="expression" dxfId="866" priority="867">
      <formula>$A$87="Ñ Plan c/desc"</formula>
    </cfRule>
  </conditionalFormatting>
  <conditionalFormatting sqref="C87:AY87">
    <cfRule type="expression" dxfId="865" priority="866">
      <formula>$A$87="Família"</formula>
    </cfRule>
  </conditionalFormatting>
  <conditionalFormatting sqref="C88:AY88">
    <cfRule type="expression" dxfId="864" priority="865">
      <formula>$A$88="Planilhado"</formula>
    </cfRule>
  </conditionalFormatting>
  <conditionalFormatting sqref="C88:AY88">
    <cfRule type="expression" dxfId="863" priority="864">
      <formula>$A$88="Ñ Plan s/desc"</formula>
    </cfRule>
  </conditionalFormatting>
  <conditionalFormatting sqref="C88:AY88">
    <cfRule type="expression" dxfId="862" priority="863">
      <formula>$A$88="Advindo"</formula>
    </cfRule>
  </conditionalFormatting>
  <conditionalFormatting sqref="C88:AY88">
    <cfRule type="expression" dxfId="861" priority="862">
      <formula>$A$88="Ñ Plan c/desc"</formula>
    </cfRule>
  </conditionalFormatting>
  <conditionalFormatting sqref="C88:AY88">
    <cfRule type="expression" dxfId="860" priority="861">
      <formula>$A$88="Família"</formula>
    </cfRule>
  </conditionalFormatting>
  <conditionalFormatting sqref="C89:AY89">
    <cfRule type="expression" dxfId="859" priority="860">
      <formula>$A$89="Planilhado"</formula>
    </cfRule>
  </conditionalFormatting>
  <conditionalFormatting sqref="C89:AY89">
    <cfRule type="expression" dxfId="858" priority="859">
      <formula>$A$89="Ñ Plan s/desc"</formula>
    </cfRule>
  </conditionalFormatting>
  <conditionalFormatting sqref="C89:AY89">
    <cfRule type="expression" dxfId="857" priority="858">
      <formula>$A$89="Advindo"</formula>
    </cfRule>
  </conditionalFormatting>
  <conditionalFormatting sqref="C89:AY89">
    <cfRule type="expression" dxfId="856" priority="857">
      <formula>$A$89="Ñ Plan c/desc"</formula>
    </cfRule>
  </conditionalFormatting>
  <conditionalFormatting sqref="C89:AY89">
    <cfRule type="expression" dxfId="855" priority="856">
      <formula>$A$89="Família"</formula>
    </cfRule>
  </conditionalFormatting>
  <conditionalFormatting sqref="C90:AY90">
    <cfRule type="expression" dxfId="854" priority="855">
      <formula>$A$90="Planilhado"</formula>
    </cfRule>
  </conditionalFormatting>
  <conditionalFormatting sqref="C90:AY90">
    <cfRule type="expression" dxfId="853" priority="854">
      <formula>$A$90="Ñ Plan s/desc"</formula>
    </cfRule>
  </conditionalFormatting>
  <conditionalFormatting sqref="C90:AY90">
    <cfRule type="expression" dxfId="852" priority="853">
      <formula>$A$90="Advindo"</formula>
    </cfRule>
  </conditionalFormatting>
  <conditionalFormatting sqref="C90:AY90">
    <cfRule type="expression" dxfId="851" priority="852">
      <formula>$A$90="Ñ Plan c/desc"</formula>
    </cfRule>
  </conditionalFormatting>
  <conditionalFormatting sqref="C90:AY90">
    <cfRule type="expression" dxfId="850" priority="851">
      <formula>$A$90="Família"</formula>
    </cfRule>
  </conditionalFormatting>
  <conditionalFormatting sqref="C91:AY91">
    <cfRule type="expression" dxfId="849" priority="850">
      <formula>$A$91="Planilhado"</formula>
    </cfRule>
  </conditionalFormatting>
  <conditionalFormatting sqref="C91:AY91">
    <cfRule type="expression" dxfId="848" priority="849">
      <formula>$A$91="Ñ Plan s/desc"</formula>
    </cfRule>
  </conditionalFormatting>
  <conditionalFormatting sqref="C91:AY91">
    <cfRule type="expression" dxfId="847" priority="848">
      <formula>$A$91="Advindo"</formula>
    </cfRule>
  </conditionalFormatting>
  <conditionalFormatting sqref="C91:AY91">
    <cfRule type="expression" dxfId="846" priority="847">
      <formula>$A$91="Ñ Plan c/desc"</formula>
    </cfRule>
  </conditionalFormatting>
  <conditionalFormatting sqref="C91:AY91">
    <cfRule type="expression" dxfId="845" priority="846">
      <formula>$A$91="Família"</formula>
    </cfRule>
  </conditionalFormatting>
  <conditionalFormatting sqref="C92:AY92">
    <cfRule type="expression" dxfId="844" priority="845">
      <formula>$A$92="Planilhado"</formula>
    </cfRule>
  </conditionalFormatting>
  <conditionalFormatting sqref="C92:AY92">
    <cfRule type="expression" dxfId="843" priority="844">
      <formula>$A$92="Ñ Plan s/desc"</formula>
    </cfRule>
  </conditionalFormatting>
  <conditionalFormatting sqref="C92:AY92">
    <cfRule type="expression" dxfId="842" priority="843">
      <formula>$A$92="Advindo"</formula>
    </cfRule>
  </conditionalFormatting>
  <conditionalFormatting sqref="C92:AY92">
    <cfRule type="expression" dxfId="841" priority="842">
      <formula>$A$92="Ñ Plan c/desc"</formula>
    </cfRule>
  </conditionalFormatting>
  <conditionalFormatting sqref="C92:AY92">
    <cfRule type="expression" dxfId="840" priority="841">
      <formula>$A$92="Família"</formula>
    </cfRule>
  </conditionalFormatting>
  <conditionalFormatting sqref="C93:AY93">
    <cfRule type="expression" dxfId="839" priority="840">
      <formula>$A$93="Planilhado"</formula>
    </cfRule>
  </conditionalFormatting>
  <conditionalFormatting sqref="C93:AY93">
    <cfRule type="expression" dxfId="838" priority="839">
      <formula>$A$93="Ñ Plan s/desc"</formula>
    </cfRule>
  </conditionalFormatting>
  <conditionalFormatting sqref="C93:AY93">
    <cfRule type="expression" dxfId="837" priority="838">
      <formula>$A$93="Advindo"</formula>
    </cfRule>
  </conditionalFormatting>
  <conditionalFormatting sqref="C93:AY93">
    <cfRule type="expression" dxfId="836" priority="837">
      <formula>$A$93="Ñ Plan c/desc"</formula>
    </cfRule>
  </conditionalFormatting>
  <conditionalFormatting sqref="C93:AY93">
    <cfRule type="expression" dxfId="835" priority="836">
      <formula>$A$93="Família"</formula>
    </cfRule>
  </conditionalFormatting>
  <conditionalFormatting sqref="C94:AY94">
    <cfRule type="expression" dxfId="834" priority="835">
      <formula>$A$94="Planilhado"</formula>
    </cfRule>
  </conditionalFormatting>
  <conditionalFormatting sqref="C94:AY94">
    <cfRule type="expression" dxfId="833" priority="834">
      <formula>$A$94="Ñ Plan s/desc"</formula>
    </cfRule>
  </conditionalFormatting>
  <conditionalFormatting sqref="C94:AY94">
    <cfRule type="expression" dxfId="832" priority="833">
      <formula>$A$94="Advindo"</formula>
    </cfRule>
  </conditionalFormatting>
  <conditionalFormatting sqref="C94:AY94">
    <cfRule type="expression" dxfId="831" priority="832">
      <formula>$A$94="Ñ Plan c/desc"</formula>
    </cfRule>
  </conditionalFormatting>
  <conditionalFormatting sqref="C94:AY94">
    <cfRule type="expression" dxfId="830" priority="831">
      <formula>$A$94="Família"</formula>
    </cfRule>
  </conditionalFormatting>
  <conditionalFormatting sqref="C95:AY95">
    <cfRule type="expression" dxfId="829" priority="830">
      <formula>$A$95="Planilhado"</formula>
    </cfRule>
  </conditionalFormatting>
  <conditionalFormatting sqref="C95:AY95">
    <cfRule type="expression" dxfId="828" priority="829">
      <formula>$A$95="Ñ Plan s/desc"</formula>
    </cfRule>
  </conditionalFormatting>
  <conditionalFormatting sqref="C95:AY95">
    <cfRule type="expression" dxfId="827" priority="828">
      <formula>$A$95="Advindo"</formula>
    </cfRule>
  </conditionalFormatting>
  <conditionalFormatting sqref="C95:AY95">
    <cfRule type="expression" dxfId="826" priority="827">
      <formula>$A$95="Ñ Plan c/desc"</formula>
    </cfRule>
  </conditionalFormatting>
  <conditionalFormatting sqref="C95:AY95">
    <cfRule type="expression" dxfId="825" priority="826">
      <formula>$A$95="Família"</formula>
    </cfRule>
  </conditionalFormatting>
  <conditionalFormatting sqref="C96:AY96">
    <cfRule type="expression" dxfId="824" priority="825">
      <formula>$A$96="Planilhado"</formula>
    </cfRule>
  </conditionalFormatting>
  <conditionalFormatting sqref="C96:AY96">
    <cfRule type="expression" dxfId="823" priority="824">
      <formula>$A$96="Ñ Plan s/desc"</formula>
    </cfRule>
  </conditionalFormatting>
  <conditionalFormatting sqref="C96:AY96">
    <cfRule type="expression" dxfId="822" priority="823">
      <formula>$A$96="Advindo"</formula>
    </cfRule>
  </conditionalFormatting>
  <conditionalFormatting sqref="C96:AY96">
    <cfRule type="expression" dxfId="821" priority="822">
      <formula>$A$96="Ñ Plan c/desc"</formula>
    </cfRule>
  </conditionalFormatting>
  <conditionalFormatting sqref="C96:AY96">
    <cfRule type="expression" dxfId="820" priority="821">
      <formula>$A$96="Família"</formula>
    </cfRule>
  </conditionalFormatting>
  <conditionalFormatting sqref="C97:AY97">
    <cfRule type="expression" dxfId="819" priority="820">
      <formula>$A$97="Planilhado"</formula>
    </cfRule>
  </conditionalFormatting>
  <conditionalFormatting sqref="C97:AY97">
    <cfRule type="expression" dxfId="818" priority="819">
      <formula>$A$97="Ñ Plan s/desc"</formula>
    </cfRule>
  </conditionalFormatting>
  <conditionalFormatting sqref="C97:AY97">
    <cfRule type="expression" dxfId="817" priority="818">
      <formula>$A$97="Advindo"</formula>
    </cfRule>
  </conditionalFormatting>
  <conditionalFormatting sqref="C97:AY97">
    <cfRule type="expression" dxfId="816" priority="817">
      <formula>$A$97="Ñ Plan c/desc"</formula>
    </cfRule>
  </conditionalFormatting>
  <conditionalFormatting sqref="C97:AY97">
    <cfRule type="expression" dxfId="815" priority="816">
      <formula>$A$97="Família"</formula>
    </cfRule>
  </conditionalFormatting>
  <conditionalFormatting sqref="C98:AY98">
    <cfRule type="expression" dxfId="814" priority="815">
      <formula>$A$98="Planilhado"</formula>
    </cfRule>
  </conditionalFormatting>
  <conditionalFormatting sqref="C98:AY98">
    <cfRule type="expression" dxfId="813" priority="814">
      <formula>$A$98="Ñ Plan s/desc"</formula>
    </cfRule>
  </conditionalFormatting>
  <conditionalFormatting sqref="C98:AY98">
    <cfRule type="expression" dxfId="812" priority="813">
      <formula>$A$98="Advindo"</formula>
    </cfRule>
  </conditionalFormatting>
  <conditionalFormatting sqref="C98:AY98">
    <cfRule type="expression" dxfId="811" priority="812">
      <formula>$A$98="Ñ Plan c/desc"</formula>
    </cfRule>
  </conditionalFormatting>
  <conditionalFormatting sqref="C98:AY98">
    <cfRule type="expression" dxfId="810" priority="811">
      <formula>$A$98="Família"</formula>
    </cfRule>
  </conditionalFormatting>
  <conditionalFormatting sqref="C99:AY99">
    <cfRule type="expression" dxfId="809" priority="810">
      <formula>$A$99="Planilhado"</formula>
    </cfRule>
  </conditionalFormatting>
  <conditionalFormatting sqref="C99:AY99">
    <cfRule type="expression" dxfId="808" priority="809">
      <formula>$A$99="Ñ Plan s/desc"</formula>
    </cfRule>
  </conditionalFormatting>
  <conditionalFormatting sqref="C99:AY99">
    <cfRule type="expression" dxfId="807" priority="808">
      <formula>$A$99="Advindo"</formula>
    </cfRule>
  </conditionalFormatting>
  <conditionalFormatting sqref="C99:AY99">
    <cfRule type="expression" dxfId="806" priority="807">
      <formula>$A$99="Ñ Plan c/desc"</formula>
    </cfRule>
  </conditionalFormatting>
  <conditionalFormatting sqref="C99:AY99">
    <cfRule type="expression" dxfId="805" priority="806">
      <formula>$A$99="Família"</formula>
    </cfRule>
  </conditionalFormatting>
  <conditionalFormatting sqref="C100:AY100">
    <cfRule type="expression" dxfId="804" priority="805">
      <formula>$A$100="Planilhado"</formula>
    </cfRule>
  </conditionalFormatting>
  <conditionalFormatting sqref="C100:AY100">
    <cfRule type="expression" dxfId="803" priority="804">
      <formula>$A$100="Ñ Plan s/desc"</formula>
    </cfRule>
  </conditionalFormatting>
  <conditionalFormatting sqref="C100:AY100">
    <cfRule type="expression" dxfId="802" priority="803">
      <formula>$A$100="Advindo"</formula>
    </cfRule>
  </conditionalFormatting>
  <conditionalFormatting sqref="C100:AY100">
    <cfRule type="expression" dxfId="801" priority="802">
      <formula>$A$100="Ñ Plan c/desc"</formula>
    </cfRule>
  </conditionalFormatting>
  <conditionalFormatting sqref="C100:AY100">
    <cfRule type="expression" dxfId="800" priority="801">
      <formula>$A$100="Família"</formula>
    </cfRule>
  </conditionalFormatting>
  <conditionalFormatting sqref="C101:AY101">
    <cfRule type="expression" dxfId="799" priority="800">
      <formula>$A$101="Planilhado"</formula>
    </cfRule>
  </conditionalFormatting>
  <conditionalFormatting sqref="C101:AY101">
    <cfRule type="expression" dxfId="798" priority="799">
      <formula>$A$101="Ñ Plan s/desc"</formula>
    </cfRule>
  </conditionalFormatting>
  <conditionalFormatting sqref="C101:AY101">
    <cfRule type="expression" dxfId="797" priority="798">
      <formula>$A$101="Advindo"</formula>
    </cfRule>
  </conditionalFormatting>
  <conditionalFormatting sqref="C101:AY101">
    <cfRule type="expression" dxfId="796" priority="797">
      <formula>$A$101="Ñ Plan c/desc"</formula>
    </cfRule>
  </conditionalFormatting>
  <conditionalFormatting sqref="C101:AY101">
    <cfRule type="expression" dxfId="795" priority="796">
      <formula>$A$101="Família"</formula>
    </cfRule>
  </conditionalFormatting>
  <conditionalFormatting sqref="C102:AY102">
    <cfRule type="expression" dxfId="794" priority="795">
      <formula>$A$102="Planilhado"</formula>
    </cfRule>
  </conditionalFormatting>
  <conditionalFormatting sqref="C102:AY102">
    <cfRule type="expression" dxfId="793" priority="794">
      <formula>$A$102="Ñ Plan s/desc"</formula>
    </cfRule>
  </conditionalFormatting>
  <conditionalFormatting sqref="C102:AY102">
    <cfRule type="expression" dxfId="792" priority="793">
      <formula>$A$102="Advindo"</formula>
    </cfRule>
  </conditionalFormatting>
  <conditionalFormatting sqref="C102:AY102">
    <cfRule type="expression" dxfId="791" priority="792">
      <formula>$A$102="Ñ Plan c/desc"</formula>
    </cfRule>
  </conditionalFormatting>
  <conditionalFormatting sqref="C102:AY102">
    <cfRule type="expression" dxfId="790" priority="791">
      <formula>$A$102="Família"</formula>
    </cfRule>
  </conditionalFormatting>
  <conditionalFormatting sqref="C103:AY103">
    <cfRule type="expression" dxfId="789" priority="790">
      <formula>$A$103="Planilhado"</formula>
    </cfRule>
  </conditionalFormatting>
  <conditionalFormatting sqref="C103:AY103">
    <cfRule type="expression" dxfId="788" priority="789">
      <formula>$A$103="Ñ Plan s/desc"</formula>
    </cfRule>
  </conditionalFormatting>
  <conditionalFormatting sqref="C103:AY103">
    <cfRule type="expression" dxfId="787" priority="788">
      <formula>$A$103="Advindo"</formula>
    </cfRule>
  </conditionalFormatting>
  <conditionalFormatting sqref="C103:AY103">
    <cfRule type="expression" dxfId="786" priority="787">
      <formula>$A$103="Ñ Plan c/desc"</formula>
    </cfRule>
  </conditionalFormatting>
  <conditionalFormatting sqref="C103:AY103">
    <cfRule type="expression" dxfId="785" priority="786">
      <formula>$A$103="Família"</formula>
    </cfRule>
  </conditionalFormatting>
  <conditionalFormatting sqref="C104:AY104">
    <cfRule type="expression" dxfId="784" priority="785">
      <formula>$A$104="Planilhado"</formula>
    </cfRule>
  </conditionalFormatting>
  <conditionalFormatting sqref="C104:AY104">
    <cfRule type="expression" dxfId="783" priority="784">
      <formula>$A$104="Ñ Plan s/desc"</formula>
    </cfRule>
  </conditionalFormatting>
  <conditionalFormatting sqref="C104:AY104">
    <cfRule type="expression" dxfId="782" priority="783">
      <formula>$A$104="Advindo"</formula>
    </cfRule>
  </conditionalFormatting>
  <conditionalFormatting sqref="C104:AY104">
    <cfRule type="expression" dxfId="781" priority="782">
      <formula>$A$104="Ñ Plan c/desc"</formula>
    </cfRule>
  </conditionalFormatting>
  <conditionalFormatting sqref="C104:AY104">
    <cfRule type="expression" dxfId="780" priority="781">
      <formula>$A$104="Família"</formula>
    </cfRule>
  </conditionalFormatting>
  <conditionalFormatting sqref="C105:AY105">
    <cfRule type="expression" dxfId="779" priority="780">
      <formula>$A$105="Planilhado"</formula>
    </cfRule>
  </conditionalFormatting>
  <conditionalFormatting sqref="C105:AY105">
    <cfRule type="expression" dxfId="778" priority="779">
      <formula>$A$105="Ñ Plan s/desc"</formula>
    </cfRule>
  </conditionalFormatting>
  <conditionalFormatting sqref="C105:AY105">
    <cfRule type="expression" dxfId="777" priority="778">
      <formula>$A$105="Advindo"</formula>
    </cfRule>
  </conditionalFormatting>
  <conditionalFormatting sqref="C105:AY105">
    <cfRule type="expression" dxfId="776" priority="777">
      <formula>$A$105="Ñ Plan c/desc"</formula>
    </cfRule>
  </conditionalFormatting>
  <conditionalFormatting sqref="C105:AY105">
    <cfRule type="expression" dxfId="775" priority="776">
      <formula>$A$105="Família"</formula>
    </cfRule>
  </conditionalFormatting>
  <conditionalFormatting sqref="C106:AY106">
    <cfRule type="expression" dxfId="774" priority="775">
      <formula>$A$106="Planilhado"</formula>
    </cfRule>
  </conditionalFormatting>
  <conditionalFormatting sqref="C106:AY106">
    <cfRule type="expression" dxfId="773" priority="774">
      <formula>$A$106="Ñ Plan s/desc"</formula>
    </cfRule>
  </conditionalFormatting>
  <conditionalFormatting sqref="C106:AY106">
    <cfRule type="expression" dxfId="772" priority="773">
      <formula>$A$106="Advindo"</formula>
    </cfRule>
  </conditionalFormatting>
  <conditionalFormatting sqref="C106:AY106">
    <cfRule type="expression" dxfId="771" priority="772">
      <formula>$A$106="Ñ Plan c/desc"</formula>
    </cfRule>
  </conditionalFormatting>
  <conditionalFormatting sqref="C106:AY106">
    <cfRule type="expression" dxfId="770" priority="771">
      <formula>$A$106="Família"</formula>
    </cfRule>
  </conditionalFormatting>
  <conditionalFormatting sqref="C107:AY107">
    <cfRule type="expression" dxfId="769" priority="770">
      <formula>$A$107="Planilhado"</formula>
    </cfRule>
  </conditionalFormatting>
  <conditionalFormatting sqref="C107:AY107">
    <cfRule type="expression" dxfId="768" priority="769">
      <formula>$A$107="Ñ Plan s/desc"</formula>
    </cfRule>
  </conditionalFormatting>
  <conditionalFormatting sqref="C107:AY107">
    <cfRule type="expression" dxfId="767" priority="768">
      <formula>$A$107="Advindo"</formula>
    </cfRule>
  </conditionalFormatting>
  <conditionalFormatting sqref="C107:AY107">
    <cfRule type="expression" dxfId="766" priority="767">
      <formula>$A$107="Ñ Plan c/desc"</formula>
    </cfRule>
  </conditionalFormatting>
  <conditionalFormatting sqref="C107:AY107">
    <cfRule type="expression" dxfId="765" priority="766">
      <formula>$A$107="Família"</formula>
    </cfRule>
  </conditionalFormatting>
  <conditionalFormatting sqref="C108:AY108">
    <cfRule type="expression" dxfId="764" priority="765">
      <formula>$A$108="Planilhado"</formula>
    </cfRule>
  </conditionalFormatting>
  <conditionalFormatting sqref="C108:AY108">
    <cfRule type="expression" dxfId="763" priority="764">
      <formula>$A$108="Ñ Plan s/desc"</formula>
    </cfRule>
  </conditionalFormatting>
  <conditionalFormatting sqref="C108:AY108">
    <cfRule type="expression" dxfId="762" priority="763">
      <formula>$A$108="Advindo"</formula>
    </cfRule>
  </conditionalFormatting>
  <conditionalFormatting sqref="C108:AY108">
    <cfRule type="expression" dxfId="761" priority="762">
      <formula>$A$108="Ñ Plan c/desc"</formula>
    </cfRule>
  </conditionalFormatting>
  <conditionalFormatting sqref="C108:AY108">
    <cfRule type="expression" dxfId="760" priority="761">
      <formula>$A$108="Família"</formula>
    </cfRule>
  </conditionalFormatting>
  <conditionalFormatting sqref="C109:AY109">
    <cfRule type="expression" dxfId="759" priority="760">
      <formula>$A$109="Planilhado"</formula>
    </cfRule>
  </conditionalFormatting>
  <conditionalFormatting sqref="C109:AY109">
    <cfRule type="expression" dxfId="758" priority="759">
      <formula>$A$109="Ñ Plan s/desc"</formula>
    </cfRule>
  </conditionalFormatting>
  <conditionalFormatting sqref="C109:AY109">
    <cfRule type="expression" dxfId="757" priority="758">
      <formula>$A$109="Advindo"</formula>
    </cfRule>
  </conditionalFormatting>
  <conditionalFormatting sqref="C109:AY109">
    <cfRule type="expression" dxfId="756" priority="757">
      <formula>$A$109="Ñ Plan c/desc"</formula>
    </cfRule>
  </conditionalFormatting>
  <conditionalFormatting sqref="C109:AY109">
    <cfRule type="expression" dxfId="755" priority="756">
      <formula>$A$109="Família"</formula>
    </cfRule>
  </conditionalFormatting>
  <conditionalFormatting sqref="C110:AY110">
    <cfRule type="expression" dxfId="754" priority="755">
      <formula>$A$110="Planilhado"</formula>
    </cfRule>
  </conditionalFormatting>
  <conditionalFormatting sqref="C110:AY110">
    <cfRule type="expression" dxfId="753" priority="754">
      <formula>$A$110="Ñ Plan s/desc"</formula>
    </cfRule>
  </conditionalFormatting>
  <conditionalFormatting sqref="C110:AY110">
    <cfRule type="expression" dxfId="752" priority="753">
      <formula>$A$110="Advindo"</formula>
    </cfRule>
  </conditionalFormatting>
  <conditionalFormatting sqref="C110:AY110">
    <cfRule type="expression" dxfId="751" priority="752">
      <formula>$A$110="Ñ Plan c/desc"</formula>
    </cfRule>
  </conditionalFormatting>
  <conditionalFormatting sqref="C110:AY110">
    <cfRule type="expression" dxfId="750" priority="751">
      <formula>$A$110="Família"</formula>
    </cfRule>
  </conditionalFormatting>
  <conditionalFormatting sqref="C111:AY111">
    <cfRule type="expression" dxfId="749" priority="750">
      <formula>$A$111="Planilhado"</formula>
    </cfRule>
  </conditionalFormatting>
  <conditionalFormatting sqref="C111:AY111">
    <cfRule type="expression" dxfId="748" priority="749">
      <formula>$A$111="Ñ Plan s/desc"</formula>
    </cfRule>
  </conditionalFormatting>
  <conditionalFormatting sqref="C111:AY111">
    <cfRule type="expression" dxfId="747" priority="748">
      <formula>$A$111="Advindo"</formula>
    </cfRule>
  </conditionalFormatting>
  <conditionalFormatting sqref="C111:AY111">
    <cfRule type="expression" dxfId="746" priority="747">
      <formula>$A$111="Ñ Plan c/desc"</formula>
    </cfRule>
  </conditionalFormatting>
  <conditionalFormatting sqref="C111:AY111">
    <cfRule type="expression" dxfId="745" priority="746">
      <formula>$A$111="Família"</formula>
    </cfRule>
  </conditionalFormatting>
  <conditionalFormatting sqref="C112:AY112">
    <cfRule type="expression" dxfId="744" priority="745">
      <formula>$A$112="Planilhado"</formula>
    </cfRule>
  </conditionalFormatting>
  <conditionalFormatting sqref="C112:AY112">
    <cfRule type="expression" dxfId="743" priority="744">
      <formula>$A$112="Ñ Plan s/desc"</formula>
    </cfRule>
  </conditionalFormatting>
  <conditionalFormatting sqref="C112:AY112">
    <cfRule type="expression" dxfId="742" priority="743">
      <formula>$A$112="Advindo"</formula>
    </cfRule>
  </conditionalFormatting>
  <conditionalFormatting sqref="C112:AY112">
    <cfRule type="expression" dxfId="741" priority="742">
      <formula>$A$112="Ñ Plan c/desc"</formula>
    </cfRule>
  </conditionalFormatting>
  <conditionalFormatting sqref="C112:AY112">
    <cfRule type="expression" dxfId="740" priority="741">
      <formula>$A$112="Família"</formula>
    </cfRule>
  </conditionalFormatting>
  <conditionalFormatting sqref="C113:AY113">
    <cfRule type="expression" dxfId="739" priority="740">
      <formula>$A$113="Planilhado"</formula>
    </cfRule>
  </conditionalFormatting>
  <conditionalFormatting sqref="C113:AY113">
    <cfRule type="expression" dxfId="738" priority="739">
      <formula>$A$113="Ñ Plan s/desc"</formula>
    </cfRule>
  </conditionalFormatting>
  <conditionalFormatting sqref="C113:AY113">
    <cfRule type="expression" dxfId="737" priority="738">
      <formula>$A$113="Advindo"</formula>
    </cfRule>
  </conditionalFormatting>
  <conditionalFormatting sqref="C113:AY113">
    <cfRule type="expression" dxfId="736" priority="737">
      <formula>$A$113="Ñ Plan c/desc"</formula>
    </cfRule>
  </conditionalFormatting>
  <conditionalFormatting sqref="C113:AY113">
    <cfRule type="expression" dxfId="735" priority="736">
      <formula>$A$113="Família"</formula>
    </cfRule>
  </conditionalFormatting>
  <conditionalFormatting sqref="C114:AY114">
    <cfRule type="expression" dxfId="734" priority="735">
      <formula>$A$114="Planilhado"</formula>
    </cfRule>
  </conditionalFormatting>
  <conditionalFormatting sqref="C114:AY114">
    <cfRule type="expression" dxfId="733" priority="734">
      <formula>$A$114="Ñ Plan s/desc"</formula>
    </cfRule>
  </conditionalFormatting>
  <conditionalFormatting sqref="C114:AY114">
    <cfRule type="expression" dxfId="732" priority="733">
      <formula>$A$114="Advindo"</formula>
    </cfRule>
  </conditionalFormatting>
  <conditionalFormatting sqref="C114:AY114">
    <cfRule type="expression" dxfId="731" priority="732">
      <formula>$A$114="Ñ Plan c/desc"</formula>
    </cfRule>
  </conditionalFormatting>
  <conditionalFormatting sqref="C114:AY114">
    <cfRule type="expression" dxfId="730" priority="731">
      <formula>$A$114="Família"</formula>
    </cfRule>
  </conditionalFormatting>
  <conditionalFormatting sqref="C115:AY115">
    <cfRule type="expression" dxfId="729" priority="730">
      <formula>$A$115="Planilhado"</formula>
    </cfRule>
  </conditionalFormatting>
  <conditionalFormatting sqref="C115:AY115">
    <cfRule type="expression" dxfId="728" priority="729">
      <formula>$A$115="Ñ Plan s/desc"</formula>
    </cfRule>
  </conditionalFormatting>
  <conditionalFormatting sqref="C115:AY115">
    <cfRule type="expression" dxfId="727" priority="728">
      <formula>$A$115="Advindo"</formula>
    </cfRule>
  </conditionalFormatting>
  <conditionalFormatting sqref="C115:AY115">
    <cfRule type="expression" dxfId="726" priority="727">
      <formula>$A$115="Ñ Plan c/desc"</formula>
    </cfRule>
  </conditionalFormatting>
  <conditionalFormatting sqref="C115:AY115">
    <cfRule type="expression" dxfId="725" priority="726">
      <formula>$A$115="Família"</formula>
    </cfRule>
  </conditionalFormatting>
  <conditionalFormatting sqref="C116:AY116">
    <cfRule type="expression" dxfId="724" priority="725">
      <formula>$A$116="Planilhado"</formula>
    </cfRule>
  </conditionalFormatting>
  <conditionalFormatting sqref="C116:AY116">
    <cfRule type="expression" dxfId="723" priority="724">
      <formula>$A$116="Ñ Plan s/desc"</formula>
    </cfRule>
  </conditionalFormatting>
  <conditionalFormatting sqref="C116:AY116">
    <cfRule type="expression" dxfId="722" priority="723">
      <formula>$A$116="Advindo"</formula>
    </cfRule>
  </conditionalFormatting>
  <conditionalFormatting sqref="C116:AY116">
    <cfRule type="expression" dxfId="721" priority="722">
      <formula>$A$116="Ñ Plan c/desc"</formula>
    </cfRule>
  </conditionalFormatting>
  <conditionalFormatting sqref="C116:AY116">
    <cfRule type="expression" dxfId="720" priority="721">
      <formula>$A$116="Família"</formula>
    </cfRule>
  </conditionalFormatting>
  <conditionalFormatting sqref="C117:AY117">
    <cfRule type="expression" dxfId="719" priority="720">
      <formula>$A$117="Planilhado"</formula>
    </cfRule>
  </conditionalFormatting>
  <conditionalFormatting sqref="C117:AY117">
    <cfRule type="expression" dxfId="718" priority="719">
      <formula>$A$117="Ñ Plan s/desc"</formula>
    </cfRule>
  </conditionalFormatting>
  <conditionalFormatting sqref="C117:AY117">
    <cfRule type="expression" dxfId="717" priority="718">
      <formula>$A$117="Advindo"</formula>
    </cfRule>
  </conditionalFormatting>
  <conditionalFormatting sqref="C117:AY117">
    <cfRule type="expression" dxfId="716" priority="717">
      <formula>$A$117="Ñ Plan c/desc"</formula>
    </cfRule>
  </conditionalFormatting>
  <conditionalFormatting sqref="C117:AY117">
    <cfRule type="expression" dxfId="715" priority="716">
      <formula>$A$117="Família"</formula>
    </cfRule>
  </conditionalFormatting>
  <conditionalFormatting sqref="C118:AY118">
    <cfRule type="expression" dxfId="714" priority="715">
      <formula>$A$118="Planilhado"</formula>
    </cfRule>
  </conditionalFormatting>
  <conditionalFormatting sqref="C118:AY118">
    <cfRule type="expression" dxfId="713" priority="714">
      <formula>$A$118="Ñ Plan s/desc"</formula>
    </cfRule>
  </conditionalFormatting>
  <conditionalFormatting sqref="C118:AY118">
    <cfRule type="expression" dxfId="712" priority="713">
      <formula>$A$118="Advindo"</formula>
    </cfRule>
  </conditionalFormatting>
  <conditionalFormatting sqref="C118:AY118">
    <cfRule type="expression" dxfId="711" priority="712">
      <formula>$A$118="Ñ Plan c/desc"</formula>
    </cfRule>
  </conditionalFormatting>
  <conditionalFormatting sqref="C118:AY118">
    <cfRule type="expression" dxfId="710" priority="711">
      <formula>$A$118="Família"</formula>
    </cfRule>
  </conditionalFormatting>
  <conditionalFormatting sqref="C119:AY119">
    <cfRule type="expression" dxfId="709" priority="710">
      <formula>$A$119="Planilhado"</formula>
    </cfRule>
  </conditionalFormatting>
  <conditionalFormatting sqref="C119:AY119">
    <cfRule type="expression" dxfId="708" priority="709">
      <formula>$A$119="Ñ Plan s/desc"</formula>
    </cfRule>
  </conditionalFormatting>
  <conditionalFormatting sqref="C119:AY119">
    <cfRule type="expression" dxfId="707" priority="708">
      <formula>$A$119="Advindo"</formula>
    </cfRule>
  </conditionalFormatting>
  <conditionalFormatting sqref="C119:AY119">
    <cfRule type="expression" dxfId="706" priority="707">
      <formula>$A$119="Ñ Plan c/desc"</formula>
    </cfRule>
  </conditionalFormatting>
  <conditionalFormatting sqref="C119:AY119">
    <cfRule type="expression" dxfId="705" priority="706">
      <formula>$A$119="Família"</formula>
    </cfRule>
  </conditionalFormatting>
  <conditionalFormatting sqref="C120:AY120">
    <cfRule type="expression" dxfId="704" priority="705">
      <formula>$A$120="Planilhado"</formula>
    </cfRule>
  </conditionalFormatting>
  <conditionalFormatting sqref="C120:AY120">
    <cfRule type="expression" dxfId="703" priority="704">
      <formula>$A$120="Ñ Plan s/desc"</formula>
    </cfRule>
  </conditionalFormatting>
  <conditionalFormatting sqref="C120:AY120">
    <cfRule type="expression" dxfId="702" priority="703">
      <formula>$A$120="Advindo"</formula>
    </cfRule>
  </conditionalFormatting>
  <conditionalFormatting sqref="C120:AY120">
    <cfRule type="expression" dxfId="701" priority="702">
      <formula>$A$120="Ñ Plan c/desc"</formula>
    </cfRule>
  </conditionalFormatting>
  <conditionalFormatting sqref="C120:AY120">
    <cfRule type="expression" dxfId="700" priority="701">
      <formula>$A$120="Família"</formula>
    </cfRule>
  </conditionalFormatting>
  <conditionalFormatting sqref="C121:AY121">
    <cfRule type="expression" dxfId="699" priority="700">
      <formula>$A$121="Planilhado"</formula>
    </cfRule>
  </conditionalFormatting>
  <conditionalFormatting sqref="C121:AY121">
    <cfRule type="expression" dxfId="698" priority="699">
      <formula>$A$121="Ñ Plan s/desc"</formula>
    </cfRule>
  </conditionalFormatting>
  <conditionalFormatting sqref="C121:AY121">
    <cfRule type="expression" dxfId="697" priority="698">
      <formula>$A$121="Advindo"</formula>
    </cfRule>
  </conditionalFormatting>
  <conditionalFormatting sqref="C121:AY121">
    <cfRule type="expression" dxfId="696" priority="697">
      <formula>$A$121="Ñ Plan c/desc"</formula>
    </cfRule>
  </conditionalFormatting>
  <conditionalFormatting sqref="C121:AY121">
    <cfRule type="expression" dxfId="695" priority="696">
      <formula>$A$121="Família"</formula>
    </cfRule>
  </conditionalFormatting>
  <conditionalFormatting sqref="C122:AY122">
    <cfRule type="expression" dxfId="694" priority="695">
      <formula>$A$122="Planilhado"</formula>
    </cfRule>
  </conditionalFormatting>
  <conditionalFormatting sqref="C122:AY122">
    <cfRule type="expression" dxfId="693" priority="694">
      <formula>$A$122="Ñ Plan s/desc"</formula>
    </cfRule>
  </conditionalFormatting>
  <conditionalFormatting sqref="C122:AY122">
    <cfRule type="expression" dxfId="692" priority="693">
      <formula>$A$122="Advindo"</formula>
    </cfRule>
  </conditionalFormatting>
  <conditionalFormatting sqref="C122:AY122">
    <cfRule type="expression" dxfId="691" priority="692">
      <formula>$A$122="Ñ Plan c/desc"</formula>
    </cfRule>
  </conditionalFormatting>
  <conditionalFormatting sqref="C122:AY122">
    <cfRule type="expression" dxfId="690" priority="691">
      <formula>$A$122="Família"</formula>
    </cfRule>
  </conditionalFormatting>
  <conditionalFormatting sqref="C123:AY123">
    <cfRule type="expression" dxfId="689" priority="690">
      <formula>$A$123="Planilhado"</formula>
    </cfRule>
  </conditionalFormatting>
  <conditionalFormatting sqref="C123:AY123">
    <cfRule type="expression" dxfId="688" priority="689">
      <formula>$A$123="Ñ Plan s/desc"</formula>
    </cfRule>
  </conditionalFormatting>
  <conditionalFormatting sqref="C123:AY123">
    <cfRule type="expression" dxfId="687" priority="688">
      <formula>$A$123="Advindo"</formula>
    </cfRule>
  </conditionalFormatting>
  <conditionalFormatting sqref="C123:AY123">
    <cfRule type="expression" dxfId="686" priority="687">
      <formula>$A$123="Ñ Plan c/desc"</formula>
    </cfRule>
  </conditionalFormatting>
  <conditionalFormatting sqref="C123:AY123">
    <cfRule type="expression" dxfId="685" priority="686">
      <formula>$A$123="Família"</formula>
    </cfRule>
  </conditionalFormatting>
  <conditionalFormatting sqref="C124:AY124">
    <cfRule type="expression" dxfId="684" priority="685">
      <formula>$A$124="Planilhado"</formula>
    </cfRule>
  </conditionalFormatting>
  <conditionalFormatting sqref="C124:AY124">
    <cfRule type="expression" dxfId="683" priority="684">
      <formula>$A$124="Ñ Plan s/desc"</formula>
    </cfRule>
  </conditionalFormatting>
  <conditionalFormatting sqref="C124:AY124">
    <cfRule type="expression" dxfId="682" priority="683">
      <formula>$A$124="Advindo"</formula>
    </cfRule>
  </conditionalFormatting>
  <conditionalFormatting sqref="C124:AY124">
    <cfRule type="expression" dxfId="681" priority="682">
      <formula>$A$124="Ñ Plan c/desc"</formula>
    </cfRule>
  </conditionalFormatting>
  <conditionalFormatting sqref="C124:AY124">
    <cfRule type="expression" dxfId="680" priority="681">
      <formula>$A$124="Família"</formula>
    </cfRule>
  </conditionalFormatting>
  <conditionalFormatting sqref="C125:AY125">
    <cfRule type="expression" dxfId="679" priority="680">
      <formula>$A$125="Planilhado"</formula>
    </cfRule>
  </conditionalFormatting>
  <conditionalFormatting sqref="C125:AY125">
    <cfRule type="expression" dxfId="678" priority="679">
      <formula>$A$125="Ñ Plan s/desc"</formula>
    </cfRule>
  </conditionalFormatting>
  <conditionalFormatting sqref="C125:AY125">
    <cfRule type="expression" dxfId="677" priority="678">
      <formula>$A$125="Advindo"</formula>
    </cfRule>
  </conditionalFormatting>
  <conditionalFormatting sqref="C125:AY125">
    <cfRule type="expression" dxfId="676" priority="677">
      <formula>$A$125="Ñ Plan c/desc"</formula>
    </cfRule>
  </conditionalFormatting>
  <conditionalFormatting sqref="C125:AY125">
    <cfRule type="expression" dxfId="675" priority="676">
      <formula>$A$125="Família"</formula>
    </cfRule>
  </conditionalFormatting>
  <conditionalFormatting sqref="C126:AY126">
    <cfRule type="expression" dxfId="674" priority="675">
      <formula>$A$126="Planilhado"</formula>
    </cfRule>
  </conditionalFormatting>
  <conditionalFormatting sqref="C126:AY126">
    <cfRule type="expression" dxfId="673" priority="674">
      <formula>$A$126="Ñ Plan s/desc"</formula>
    </cfRule>
  </conditionalFormatting>
  <conditionalFormatting sqref="C126:AY126">
    <cfRule type="expression" dxfId="672" priority="673">
      <formula>$A$126="Advindo"</formula>
    </cfRule>
  </conditionalFormatting>
  <conditionalFormatting sqref="C126:AY126">
    <cfRule type="expression" dxfId="671" priority="672">
      <formula>$A$126="Ñ Plan c/desc"</formula>
    </cfRule>
  </conditionalFormatting>
  <conditionalFormatting sqref="C126:AY126">
    <cfRule type="expression" dxfId="670" priority="671">
      <formula>$A$126="Família"</formula>
    </cfRule>
  </conditionalFormatting>
  <conditionalFormatting sqref="C127:AY127">
    <cfRule type="expression" dxfId="669" priority="670">
      <formula>$A$127="Planilhado"</formula>
    </cfRule>
  </conditionalFormatting>
  <conditionalFormatting sqref="C127:AY127">
    <cfRule type="expression" dxfId="668" priority="669">
      <formula>$A$127="Ñ Plan s/desc"</formula>
    </cfRule>
  </conditionalFormatting>
  <conditionalFormatting sqref="C127:AY127">
    <cfRule type="expression" dxfId="667" priority="668">
      <formula>$A$127="Advindo"</formula>
    </cfRule>
  </conditionalFormatting>
  <conditionalFormatting sqref="C127:AY127">
    <cfRule type="expression" dxfId="666" priority="667">
      <formula>$A$127="Ñ Plan c/desc"</formula>
    </cfRule>
  </conditionalFormatting>
  <conditionalFormatting sqref="C127:AY127">
    <cfRule type="expression" dxfId="665" priority="666">
      <formula>$A$127="Família"</formula>
    </cfRule>
  </conditionalFormatting>
  <conditionalFormatting sqref="C128:AY128">
    <cfRule type="expression" dxfId="664" priority="665">
      <formula>$A$128="Planilhado"</formula>
    </cfRule>
  </conditionalFormatting>
  <conditionalFormatting sqref="C128:AY128">
    <cfRule type="expression" dxfId="663" priority="664">
      <formula>$A$128="Ñ Plan s/desc"</formula>
    </cfRule>
  </conditionalFormatting>
  <conditionalFormatting sqref="C128:AY128">
    <cfRule type="expression" dxfId="662" priority="663">
      <formula>$A$128="Advindo"</formula>
    </cfRule>
  </conditionalFormatting>
  <conditionalFormatting sqref="C128:AY128">
    <cfRule type="expression" dxfId="661" priority="662">
      <formula>$A$128="Ñ Plan c/desc"</formula>
    </cfRule>
  </conditionalFormatting>
  <conditionalFormatting sqref="C128:AY128">
    <cfRule type="expression" dxfId="660" priority="661">
      <formula>$A$128="Família"</formula>
    </cfRule>
  </conditionalFormatting>
  <conditionalFormatting sqref="C129:AY129">
    <cfRule type="expression" dxfId="659" priority="660">
      <formula>$A$129="Planilhado"</formula>
    </cfRule>
  </conditionalFormatting>
  <conditionalFormatting sqref="C129:AY129">
    <cfRule type="expression" dxfId="658" priority="659">
      <formula>$A$129="Ñ Plan s/desc"</formula>
    </cfRule>
  </conditionalFormatting>
  <conditionalFormatting sqref="C129:AY129">
    <cfRule type="expression" dxfId="657" priority="658">
      <formula>$A$129="Advindo"</formula>
    </cfRule>
  </conditionalFormatting>
  <conditionalFormatting sqref="C129:AY129">
    <cfRule type="expression" dxfId="656" priority="657">
      <formula>$A$129="Ñ Plan c/desc"</formula>
    </cfRule>
  </conditionalFormatting>
  <conditionalFormatting sqref="C129:AY129">
    <cfRule type="expression" dxfId="655" priority="656">
      <formula>$A$129="Família"</formula>
    </cfRule>
  </conditionalFormatting>
  <conditionalFormatting sqref="C130:AY130">
    <cfRule type="expression" dxfId="654" priority="655">
      <formula>$A$130="Planilhado"</formula>
    </cfRule>
  </conditionalFormatting>
  <conditionalFormatting sqref="C130:AY130">
    <cfRule type="expression" dxfId="653" priority="654">
      <formula>$A$130="Ñ Plan s/desc"</formula>
    </cfRule>
  </conditionalFormatting>
  <conditionalFormatting sqref="C130:AY130">
    <cfRule type="expression" dxfId="652" priority="653">
      <formula>$A$130="Advindo"</formula>
    </cfRule>
  </conditionalFormatting>
  <conditionalFormatting sqref="C130:AY130">
    <cfRule type="expression" dxfId="651" priority="652">
      <formula>$A$130="Ñ Plan c/desc"</formula>
    </cfRule>
  </conditionalFormatting>
  <conditionalFormatting sqref="C130:AY130">
    <cfRule type="expression" dxfId="650" priority="651">
      <formula>$A$130="Família"</formula>
    </cfRule>
  </conditionalFormatting>
  <conditionalFormatting sqref="C131:AY131">
    <cfRule type="expression" dxfId="649" priority="650">
      <formula>$A$131="Planilhado"</formula>
    </cfRule>
  </conditionalFormatting>
  <conditionalFormatting sqref="C131:AY131">
    <cfRule type="expression" dxfId="648" priority="649">
      <formula>$A$131="Ñ Plan s/desc"</formula>
    </cfRule>
  </conditionalFormatting>
  <conditionalFormatting sqref="C131:AY131">
    <cfRule type="expression" dxfId="647" priority="648">
      <formula>$A$131="Advindo"</formula>
    </cfRule>
  </conditionalFormatting>
  <conditionalFormatting sqref="C131:AY131">
    <cfRule type="expression" dxfId="646" priority="647">
      <formula>$A$131="Ñ Plan c/desc"</formula>
    </cfRule>
  </conditionalFormatting>
  <conditionalFormatting sqref="C131:AY131">
    <cfRule type="expression" dxfId="645" priority="646">
      <formula>$A$131="Família"</formula>
    </cfRule>
  </conditionalFormatting>
  <conditionalFormatting sqref="C132:AY132">
    <cfRule type="expression" dxfId="644" priority="645">
      <formula>$A$132="Planilhado"</formula>
    </cfRule>
  </conditionalFormatting>
  <conditionalFormatting sqref="C132:AY132">
    <cfRule type="expression" dxfId="643" priority="644">
      <formula>$A$132="Ñ Plan s/desc"</formula>
    </cfRule>
  </conditionalFormatting>
  <conditionalFormatting sqref="C132:AY132">
    <cfRule type="expression" dxfId="642" priority="643">
      <formula>$A$132="Advindo"</formula>
    </cfRule>
  </conditionalFormatting>
  <conditionalFormatting sqref="C132:AY132">
    <cfRule type="expression" dxfId="641" priority="642">
      <formula>$A$132="Ñ Plan c/desc"</formula>
    </cfRule>
  </conditionalFormatting>
  <conditionalFormatting sqref="C132:AY132">
    <cfRule type="expression" dxfId="640" priority="641">
      <formula>$A$132="Família"</formula>
    </cfRule>
  </conditionalFormatting>
  <conditionalFormatting sqref="C133:AY133">
    <cfRule type="expression" dxfId="639" priority="640">
      <formula>$A$133="Planilhado"</formula>
    </cfRule>
  </conditionalFormatting>
  <conditionalFormatting sqref="C133:AY133">
    <cfRule type="expression" dxfId="638" priority="639">
      <formula>$A$133="Ñ Plan s/desc"</formula>
    </cfRule>
  </conditionalFormatting>
  <conditionalFormatting sqref="C133:AY133">
    <cfRule type="expression" dxfId="637" priority="638">
      <formula>$A$133="Advindo"</formula>
    </cfRule>
  </conditionalFormatting>
  <conditionalFormatting sqref="C133:AY133">
    <cfRule type="expression" dxfId="636" priority="637">
      <formula>$A$133="Ñ Plan c/desc"</formula>
    </cfRule>
  </conditionalFormatting>
  <conditionalFormatting sqref="C133:AY133">
    <cfRule type="expression" dxfId="635" priority="636">
      <formula>$A$133="Família"</formula>
    </cfRule>
  </conditionalFormatting>
  <conditionalFormatting sqref="C134:AY134">
    <cfRule type="expression" dxfId="634" priority="635">
      <formula>$A$134="Planilhado"</formula>
    </cfRule>
  </conditionalFormatting>
  <conditionalFormatting sqref="C134:AY134">
    <cfRule type="expression" dxfId="633" priority="634">
      <formula>$A$134="Ñ Plan s/desc"</formula>
    </cfRule>
  </conditionalFormatting>
  <conditionalFormatting sqref="C134:AY134">
    <cfRule type="expression" dxfId="632" priority="633">
      <formula>$A$134="Advindo"</formula>
    </cfRule>
  </conditionalFormatting>
  <conditionalFormatting sqref="C134:AY134">
    <cfRule type="expression" dxfId="631" priority="632">
      <formula>$A$134="Ñ Plan c/desc"</formula>
    </cfRule>
  </conditionalFormatting>
  <conditionalFormatting sqref="C134:AY134">
    <cfRule type="expression" dxfId="630" priority="631">
      <formula>$A$134="Família"</formula>
    </cfRule>
  </conditionalFormatting>
  <conditionalFormatting sqref="C135:AY135">
    <cfRule type="expression" dxfId="629" priority="630">
      <formula>$A$135="Planilhado"</formula>
    </cfRule>
  </conditionalFormatting>
  <conditionalFormatting sqref="C135:AY135">
    <cfRule type="expression" dxfId="628" priority="629">
      <formula>$A$135="Ñ Plan s/desc"</formula>
    </cfRule>
  </conditionalFormatting>
  <conditionalFormatting sqref="C135:AY135">
    <cfRule type="expression" dxfId="627" priority="628">
      <formula>$A$135="Advindo"</formula>
    </cfRule>
  </conditionalFormatting>
  <conditionalFormatting sqref="C135:AY135">
    <cfRule type="expression" dxfId="626" priority="627">
      <formula>$A$135="Ñ Plan c/desc"</formula>
    </cfRule>
  </conditionalFormatting>
  <conditionalFormatting sqref="C135:AY135">
    <cfRule type="expression" dxfId="625" priority="626">
      <formula>$A$135="Família"</formula>
    </cfRule>
  </conditionalFormatting>
  <conditionalFormatting sqref="C136:AY136">
    <cfRule type="expression" dxfId="624" priority="625">
      <formula>$A$136="Planilhado"</formula>
    </cfRule>
  </conditionalFormatting>
  <conditionalFormatting sqref="C136:AY136">
    <cfRule type="expression" dxfId="623" priority="624">
      <formula>$A$136="Ñ Plan s/desc"</formula>
    </cfRule>
  </conditionalFormatting>
  <conditionalFormatting sqref="C136:AY136">
    <cfRule type="expression" dxfId="622" priority="623">
      <formula>$A$136="Advindo"</formula>
    </cfRule>
  </conditionalFormatting>
  <conditionalFormatting sqref="C136:AY136">
    <cfRule type="expression" dxfId="621" priority="622">
      <formula>$A$136="Ñ Plan c/desc"</formula>
    </cfRule>
  </conditionalFormatting>
  <conditionalFormatting sqref="C136:AY136">
    <cfRule type="expression" dxfId="620" priority="621">
      <formula>$A$136="Família"</formula>
    </cfRule>
  </conditionalFormatting>
  <conditionalFormatting sqref="C137:AY137">
    <cfRule type="expression" dxfId="619" priority="620">
      <formula>$A$137="Planilhado"</formula>
    </cfRule>
  </conditionalFormatting>
  <conditionalFormatting sqref="C137:AY137">
    <cfRule type="expression" dxfId="618" priority="619">
      <formula>$A$137="Ñ Plan s/desc"</formula>
    </cfRule>
  </conditionalFormatting>
  <conditionalFormatting sqref="C137:AY137">
    <cfRule type="expression" dxfId="617" priority="618">
      <formula>$A$137="Advindo"</formula>
    </cfRule>
  </conditionalFormatting>
  <conditionalFormatting sqref="C137:AY137">
    <cfRule type="expression" dxfId="616" priority="617">
      <formula>$A$137="Ñ Plan c/desc"</formula>
    </cfRule>
  </conditionalFormatting>
  <conditionalFormatting sqref="C137:AY137">
    <cfRule type="expression" dxfId="615" priority="616">
      <formula>$A$137="Família"</formula>
    </cfRule>
  </conditionalFormatting>
  <conditionalFormatting sqref="C138:AY138">
    <cfRule type="expression" dxfId="614" priority="615">
      <formula>$A$138="Planilhado"</formula>
    </cfRule>
  </conditionalFormatting>
  <conditionalFormatting sqref="C138:AY138">
    <cfRule type="expression" dxfId="613" priority="614">
      <formula>$A$138="Ñ Plan s/desc"</formula>
    </cfRule>
  </conditionalFormatting>
  <conditionalFormatting sqref="C138:AY138">
    <cfRule type="expression" dxfId="612" priority="613">
      <formula>$A$138="Advindo"</formula>
    </cfRule>
  </conditionalFormatting>
  <conditionalFormatting sqref="C138:AY138">
    <cfRule type="expression" dxfId="611" priority="612">
      <formula>$A$138="Ñ Plan c/desc"</formula>
    </cfRule>
  </conditionalFormatting>
  <conditionalFormatting sqref="C138:AY138">
    <cfRule type="expression" dxfId="610" priority="611">
      <formula>$A$138="Família"</formula>
    </cfRule>
  </conditionalFormatting>
  <conditionalFormatting sqref="C139:AY139">
    <cfRule type="expression" dxfId="609" priority="610">
      <formula>$A$139="Planilhado"</formula>
    </cfRule>
  </conditionalFormatting>
  <conditionalFormatting sqref="C139:AY139">
    <cfRule type="expression" dxfId="608" priority="609">
      <formula>$A$139="Ñ Plan s/desc"</formula>
    </cfRule>
  </conditionalFormatting>
  <conditionalFormatting sqref="C139:AY139">
    <cfRule type="expression" dxfId="607" priority="608">
      <formula>$A$139="Advindo"</formula>
    </cfRule>
  </conditionalFormatting>
  <conditionalFormatting sqref="C139:AY139">
    <cfRule type="expression" dxfId="606" priority="607">
      <formula>$A$139="Ñ Plan c/desc"</formula>
    </cfRule>
  </conditionalFormatting>
  <conditionalFormatting sqref="C139:AY139">
    <cfRule type="expression" dxfId="605" priority="606">
      <formula>$A$139="Família"</formula>
    </cfRule>
  </conditionalFormatting>
  <conditionalFormatting sqref="C140:AY140">
    <cfRule type="expression" dxfId="604" priority="605">
      <formula>$A$140="Planilhado"</formula>
    </cfRule>
  </conditionalFormatting>
  <conditionalFormatting sqref="C140:AY140">
    <cfRule type="expression" dxfId="603" priority="604">
      <formula>$A$140="Ñ Plan s/desc"</formula>
    </cfRule>
  </conditionalFormatting>
  <conditionalFormatting sqref="C140:AY140">
    <cfRule type="expression" dxfId="602" priority="603">
      <formula>$A$140="Advindo"</formula>
    </cfRule>
  </conditionalFormatting>
  <conditionalFormatting sqref="C140:AY140">
    <cfRule type="expression" dxfId="601" priority="602">
      <formula>$A$140="Ñ Plan c/desc"</formula>
    </cfRule>
  </conditionalFormatting>
  <conditionalFormatting sqref="C140:AY140">
    <cfRule type="expression" dxfId="600" priority="601">
      <formula>$A$140="Família"</formula>
    </cfRule>
  </conditionalFormatting>
  <conditionalFormatting sqref="C141:AY141">
    <cfRule type="expression" dxfId="599" priority="600">
      <formula>$A$141="Planilhado"</formula>
    </cfRule>
  </conditionalFormatting>
  <conditionalFormatting sqref="C141:AY141">
    <cfRule type="expression" dxfId="598" priority="599">
      <formula>$A$141="Ñ Plan s/desc"</formula>
    </cfRule>
  </conditionalFormatting>
  <conditionalFormatting sqref="C141:AY141">
    <cfRule type="expression" dxfId="597" priority="598">
      <formula>$A$141="Advindo"</formula>
    </cfRule>
  </conditionalFormatting>
  <conditionalFormatting sqref="C141:AY141">
    <cfRule type="expression" dxfId="596" priority="597">
      <formula>$A$141="Ñ Plan c/desc"</formula>
    </cfRule>
  </conditionalFormatting>
  <conditionalFormatting sqref="C141:AY141">
    <cfRule type="expression" dxfId="595" priority="596">
      <formula>$A$141="Família"</formula>
    </cfRule>
  </conditionalFormatting>
  <conditionalFormatting sqref="C142:AY142">
    <cfRule type="expression" dxfId="594" priority="595">
      <formula>$A$142="Planilhado"</formula>
    </cfRule>
  </conditionalFormatting>
  <conditionalFormatting sqref="C142:AY142">
    <cfRule type="expression" dxfId="593" priority="594">
      <formula>$A$142="Ñ Plan s/desc"</formula>
    </cfRule>
  </conditionalFormatting>
  <conditionalFormatting sqref="C142:AY142">
    <cfRule type="expression" dxfId="592" priority="593">
      <formula>$A$142="Advindo"</formula>
    </cfRule>
  </conditionalFormatting>
  <conditionalFormatting sqref="C142:AY142">
    <cfRule type="expression" dxfId="591" priority="592">
      <formula>$A$142="Ñ Plan c/desc"</formula>
    </cfRule>
  </conditionalFormatting>
  <conditionalFormatting sqref="C142:AY142">
    <cfRule type="expression" dxfId="590" priority="591">
      <formula>$A$142="Família"</formula>
    </cfRule>
  </conditionalFormatting>
  <conditionalFormatting sqref="C143:AY143">
    <cfRule type="expression" dxfId="589" priority="590">
      <formula>$A$143="Planilhado"</formula>
    </cfRule>
  </conditionalFormatting>
  <conditionalFormatting sqref="C143:AY143">
    <cfRule type="expression" dxfId="588" priority="589">
      <formula>$A$143="Ñ Plan s/desc"</formula>
    </cfRule>
  </conditionalFormatting>
  <conditionalFormatting sqref="C143:AY143">
    <cfRule type="expression" dxfId="587" priority="588">
      <formula>$A$143="Advindo"</formula>
    </cfRule>
  </conditionalFormatting>
  <conditionalFormatting sqref="C143:AY143">
    <cfRule type="expression" dxfId="586" priority="587">
      <formula>$A$143="Ñ Plan c/desc"</formula>
    </cfRule>
  </conditionalFormatting>
  <conditionalFormatting sqref="C143:AY143">
    <cfRule type="expression" dxfId="585" priority="586">
      <formula>$A$143="Família"</formula>
    </cfRule>
  </conditionalFormatting>
  <conditionalFormatting sqref="C144:AY144">
    <cfRule type="expression" dxfId="584" priority="585">
      <formula>$A$144="Planilhado"</formula>
    </cfRule>
  </conditionalFormatting>
  <conditionalFormatting sqref="C144:AY144">
    <cfRule type="expression" dxfId="583" priority="584">
      <formula>$A$144="Ñ Plan s/desc"</formula>
    </cfRule>
  </conditionalFormatting>
  <conditionalFormatting sqref="C144:AY144">
    <cfRule type="expression" dxfId="582" priority="583">
      <formula>$A$144="Advindo"</formula>
    </cfRule>
  </conditionalFormatting>
  <conditionalFormatting sqref="C144:AY144">
    <cfRule type="expression" dxfId="581" priority="582">
      <formula>$A$144="Ñ Plan c/desc"</formula>
    </cfRule>
  </conditionalFormatting>
  <conditionalFormatting sqref="C144:AY144">
    <cfRule type="expression" dxfId="580" priority="581">
      <formula>$A$144="Família"</formula>
    </cfRule>
  </conditionalFormatting>
  <conditionalFormatting sqref="C145:AY145">
    <cfRule type="expression" dxfId="579" priority="580">
      <formula>$A$145="Planilhado"</formula>
    </cfRule>
  </conditionalFormatting>
  <conditionalFormatting sqref="C145:AY145">
    <cfRule type="expression" dxfId="578" priority="579">
      <formula>$A$145="Ñ Plan s/desc"</formula>
    </cfRule>
  </conditionalFormatting>
  <conditionalFormatting sqref="C145:AY145">
    <cfRule type="expression" dxfId="577" priority="578">
      <formula>$A$145="Advindo"</formula>
    </cfRule>
  </conditionalFormatting>
  <conditionalFormatting sqref="C145:AY145">
    <cfRule type="expression" dxfId="576" priority="577">
      <formula>$A$145="Ñ Plan c/desc"</formula>
    </cfRule>
  </conditionalFormatting>
  <conditionalFormatting sqref="C145:AY145">
    <cfRule type="expression" dxfId="575" priority="576">
      <formula>$A$145="Família"</formula>
    </cfRule>
  </conditionalFormatting>
  <conditionalFormatting sqref="C146:AY146">
    <cfRule type="expression" dxfId="574" priority="575">
      <formula>$A$146="Planilhado"</formula>
    </cfRule>
  </conditionalFormatting>
  <conditionalFormatting sqref="C146:AY146">
    <cfRule type="expression" dxfId="573" priority="574">
      <formula>$A$146="Ñ Plan s/desc"</formula>
    </cfRule>
  </conditionalFormatting>
  <conditionalFormatting sqref="C146:AY146">
    <cfRule type="expression" dxfId="572" priority="573">
      <formula>$A$146="Advindo"</formula>
    </cfRule>
  </conditionalFormatting>
  <conditionalFormatting sqref="C146:AY146">
    <cfRule type="expression" dxfId="571" priority="572">
      <formula>$A$146="Ñ Plan c/desc"</formula>
    </cfRule>
  </conditionalFormatting>
  <conditionalFormatting sqref="C146:AY146">
    <cfRule type="expression" dxfId="570" priority="571">
      <formula>$A$146="Família"</formula>
    </cfRule>
  </conditionalFormatting>
  <conditionalFormatting sqref="C147:AY147">
    <cfRule type="expression" dxfId="569" priority="570">
      <formula>$A$147="Planilhado"</formula>
    </cfRule>
  </conditionalFormatting>
  <conditionalFormatting sqref="C147:AY147">
    <cfRule type="expression" dxfId="568" priority="569">
      <formula>$A$147="Ñ Plan s/desc"</formula>
    </cfRule>
  </conditionalFormatting>
  <conditionalFormatting sqref="C147:AY147">
    <cfRule type="expression" dxfId="567" priority="568">
      <formula>$A$147="Advindo"</formula>
    </cfRule>
  </conditionalFormatting>
  <conditionalFormatting sqref="C147:AY147">
    <cfRule type="expression" dxfId="566" priority="567">
      <formula>$A$147="Ñ Plan c/desc"</formula>
    </cfRule>
  </conditionalFormatting>
  <conditionalFormatting sqref="C147:AY147">
    <cfRule type="expression" dxfId="565" priority="566">
      <formula>$A$147="Família"</formula>
    </cfRule>
  </conditionalFormatting>
  <conditionalFormatting sqref="C148:AY148">
    <cfRule type="expression" dxfId="564" priority="565">
      <formula>$A$148="Planilhado"</formula>
    </cfRule>
  </conditionalFormatting>
  <conditionalFormatting sqref="C148:AY148">
    <cfRule type="expression" dxfId="563" priority="564">
      <formula>$A$148="Ñ Plan s/desc"</formula>
    </cfRule>
  </conditionalFormatting>
  <conditionalFormatting sqref="C148:AY148">
    <cfRule type="expression" dxfId="562" priority="563">
      <formula>$A$148="Advindo"</formula>
    </cfRule>
  </conditionalFormatting>
  <conditionalFormatting sqref="C148:AY148">
    <cfRule type="expression" dxfId="561" priority="562">
      <formula>$A$148="Ñ Plan c/desc"</formula>
    </cfRule>
  </conditionalFormatting>
  <conditionalFormatting sqref="C148:AY148">
    <cfRule type="expression" dxfId="560" priority="561">
      <formula>$A$148="Família"</formula>
    </cfRule>
  </conditionalFormatting>
  <conditionalFormatting sqref="C149:AY149">
    <cfRule type="expression" dxfId="559" priority="560">
      <formula>$A$149="Planilhado"</formula>
    </cfRule>
  </conditionalFormatting>
  <conditionalFormatting sqref="C149:AY149">
    <cfRule type="expression" dxfId="558" priority="559">
      <formula>$A$149="Ñ Plan s/desc"</formula>
    </cfRule>
  </conditionalFormatting>
  <conditionalFormatting sqref="C149:AY149">
    <cfRule type="expression" dxfId="557" priority="558">
      <formula>$A$149="Advindo"</formula>
    </cfRule>
  </conditionalFormatting>
  <conditionalFormatting sqref="C149:AY149">
    <cfRule type="expression" dxfId="556" priority="557">
      <formula>$A$149="Ñ Plan c/desc"</formula>
    </cfRule>
  </conditionalFormatting>
  <conditionalFormatting sqref="C149:AY149">
    <cfRule type="expression" dxfId="555" priority="556">
      <formula>$A$149="Família"</formula>
    </cfRule>
  </conditionalFormatting>
  <conditionalFormatting sqref="C150:AY150">
    <cfRule type="expression" dxfId="554" priority="555">
      <formula>$A$150="Planilhado"</formula>
    </cfRule>
  </conditionalFormatting>
  <conditionalFormatting sqref="C150:AY150">
    <cfRule type="expression" dxfId="553" priority="554">
      <formula>$A$150="Ñ Plan s/desc"</formula>
    </cfRule>
  </conditionalFormatting>
  <conditionalFormatting sqref="C150:AY150">
    <cfRule type="expression" dxfId="552" priority="553">
      <formula>$A$150="Advindo"</formula>
    </cfRule>
  </conditionalFormatting>
  <conditionalFormatting sqref="C150:AY150">
    <cfRule type="expression" dxfId="551" priority="552">
      <formula>$A$150="Ñ Plan c/desc"</formula>
    </cfRule>
  </conditionalFormatting>
  <conditionalFormatting sqref="C150:AY150">
    <cfRule type="expression" dxfId="550" priority="551">
      <formula>$A$150="Família"</formula>
    </cfRule>
  </conditionalFormatting>
  <conditionalFormatting sqref="C151:AY151">
    <cfRule type="expression" dxfId="549" priority="550">
      <formula>$A$151="Planilhado"</formula>
    </cfRule>
  </conditionalFormatting>
  <conditionalFormatting sqref="C151:AY151">
    <cfRule type="expression" dxfId="548" priority="549">
      <formula>$A$151="Ñ Plan s/desc"</formula>
    </cfRule>
  </conditionalFormatting>
  <conditionalFormatting sqref="C151:AY151">
    <cfRule type="expression" dxfId="547" priority="548">
      <formula>$A$151="Advindo"</formula>
    </cfRule>
  </conditionalFormatting>
  <conditionalFormatting sqref="C151:AY151">
    <cfRule type="expression" dxfId="546" priority="547">
      <formula>$A$151="Ñ Plan c/desc"</formula>
    </cfRule>
  </conditionalFormatting>
  <conditionalFormatting sqref="C151:AY151">
    <cfRule type="expression" dxfId="545" priority="546">
      <formula>$A$151="Família"</formula>
    </cfRule>
  </conditionalFormatting>
  <conditionalFormatting sqref="C152:AY152">
    <cfRule type="expression" dxfId="544" priority="545">
      <formula>$A$152="Planilhado"</formula>
    </cfRule>
  </conditionalFormatting>
  <conditionalFormatting sqref="C152:AY152">
    <cfRule type="expression" dxfId="543" priority="544">
      <formula>$A$152="Ñ Plan s/desc"</formula>
    </cfRule>
  </conditionalFormatting>
  <conditionalFormatting sqref="C152:AY152">
    <cfRule type="expression" dxfId="542" priority="543">
      <formula>$A$152="Advindo"</formula>
    </cfRule>
  </conditionalFormatting>
  <conditionalFormatting sqref="C152:AY152">
    <cfRule type="expression" dxfId="541" priority="542">
      <formula>$A$152="Ñ Plan c/desc"</formula>
    </cfRule>
  </conditionalFormatting>
  <conditionalFormatting sqref="C152:AY152">
    <cfRule type="expression" dxfId="540" priority="541">
      <formula>$A$152="Família"</formula>
    </cfRule>
  </conditionalFormatting>
  <conditionalFormatting sqref="C153:AY153">
    <cfRule type="expression" dxfId="539" priority="540">
      <formula>$A$153="Planilhado"</formula>
    </cfRule>
  </conditionalFormatting>
  <conditionalFormatting sqref="C153:AY153">
    <cfRule type="expression" dxfId="538" priority="539">
      <formula>$A$153="Ñ Plan s/desc"</formula>
    </cfRule>
  </conditionalFormatting>
  <conditionalFormatting sqref="C153:AY153">
    <cfRule type="expression" dxfId="537" priority="538">
      <formula>$A$153="Advindo"</formula>
    </cfRule>
  </conditionalFormatting>
  <conditionalFormatting sqref="C153:AY153">
    <cfRule type="expression" dxfId="536" priority="537">
      <formula>$A$153="Ñ Plan c/desc"</formula>
    </cfRule>
  </conditionalFormatting>
  <conditionalFormatting sqref="C153:AY153">
    <cfRule type="expression" dxfId="535" priority="536">
      <formula>$A$153="Família"</formula>
    </cfRule>
  </conditionalFormatting>
  <conditionalFormatting sqref="C154:AY154">
    <cfRule type="expression" dxfId="534" priority="535">
      <formula>$A$154="Planilhado"</formula>
    </cfRule>
  </conditionalFormatting>
  <conditionalFormatting sqref="C154:AY154">
    <cfRule type="expression" dxfId="533" priority="534">
      <formula>$A$154="Ñ Plan s/desc"</formula>
    </cfRule>
  </conditionalFormatting>
  <conditionalFormatting sqref="C154:AY154">
    <cfRule type="expression" dxfId="532" priority="533">
      <formula>$A$154="Advindo"</formula>
    </cfRule>
  </conditionalFormatting>
  <conditionalFormatting sqref="C154:AY154">
    <cfRule type="expression" dxfId="531" priority="532">
      <formula>$A$154="Ñ Plan c/desc"</formula>
    </cfRule>
  </conditionalFormatting>
  <conditionalFormatting sqref="C154:AY154">
    <cfRule type="expression" dxfId="530" priority="531">
      <formula>$A$154="Família"</formula>
    </cfRule>
  </conditionalFormatting>
  <conditionalFormatting sqref="C155:AY155">
    <cfRule type="expression" dxfId="529" priority="530">
      <formula>$A$155="Planilhado"</formula>
    </cfRule>
  </conditionalFormatting>
  <conditionalFormatting sqref="C155:AY155">
    <cfRule type="expression" dxfId="528" priority="529">
      <formula>$A$155="Ñ Plan s/desc"</formula>
    </cfRule>
  </conditionalFormatting>
  <conditionalFormatting sqref="C155:AY155">
    <cfRule type="expression" dxfId="527" priority="528">
      <formula>$A$155="Advindo"</formula>
    </cfRule>
  </conditionalFormatting>
  <conditionalFormatting sqref="C155:AY155">
    <cfRule type="expression" dxfId="526" priority="527">
      <formula>$A$155="Ñ Plan c/desc"</formula>
    </cfRule>
  </conditionalFormatting>
  <conditionalFormatting sqref="C155:AY155">
    <cfRule type="expression" dxfId="525" priority="526">
      <formula>$A$155="Família"</formula>
    </cfRule>
  </conditionalFormatting>
  <conditionalFormatting sqref="C156:AY156">
    <cfRule type="expression" dxfId="524" priority="525">
      <formula>$A$156="Planilhado"</formula>
    </cfRule>
  </conditionalFormatting>
  <conditionalFormatting sqref="C156:AY156">
    <cfRule type="expression" dxfId="523" priority="524">
      <formula>$A$156="Ñ Plan s/desc"</formula>
    </cfRule>
  </conditionalFormatting>
  <conditionalFormatting sqref="C156:AY156">
    <cfRule type="expression" dxfId="522" priority="523">
      <formula>$A$156="Advindo"</formula>
    </cfRule>
  </conditionalFormatting>
  <conditionalFormatting sqref="C156:AY156">
    <cfRule type="expression" dxfId="521" priority="522">
      <formula>$A$156="Ñ Plan c/desc"</formula>
    </cfRule>
  </conditionalFormatting>
  <conditionalFormatting sqref="C156:AY156">
    <cfRule type="expression" dxfId="520" priority="521">
      <formula>$A$156="Família"</formula>
    </cfRule>
  </conditionalFormatting>
  <conditionalFormatting sqref="C157:AY157">
    <cfRule type="expression" dxfId="519" priority="520">
      <formula>$A$157="Planilhado"</formula>
    </cfRule>
  </conditionalFormatting>
  <conditionalFormatting sqref="C157:AY157">
    <cfRule type="expression" dxfId="518" priority="519">
      <formula>$A$157="Ñ Plan s/desc"</formula>
    </cfRule>
  </conditionalFormatting>
  <conditionalFormatting sqref="C157:AY157">
    <cfRule type="expression" dxfId="517" priority="518">
      <formula>$A$157="Advindo"</formula>
    </cfRule>
  </conditionalFormatting>
  <conditionalFormatting sqref="C157:AY157">
    <cfRule type="expression" dxfId="516" priority="517">
      <formula>$A$157="Ñ Plan c/desc"</formula>
    </cfRule>
  </conditionalFormatting>
  <conditionalFormatting sqref="C157:AY157">
    <cfRule type="expression" dxfId="515" priority="516">
      <formula>$A$157="Família"</formula>
    </cfRule>
  </conditionalFormatting>
  <conditionalFormatting sqref="C158:AY158">
    <cfRule type="expression" dxfId="514" priority="515">
      <formula>$A$158="Planilhado"</formula>
    </cfRule>
  </conditionalFormatting>
  <conditionalFormatting sqref="C158:AY158">
    <cfRule type="expression" dxfId="513" priority="514">
      <formula>$A$158="Ñ Plan s/desc"</formula>
    </cfRule>
  </conditionalFormatting>
  <conditionalFormatting sqref="C158:AY158">
    <cfRule type="expression" dxfId="512" priority="513">
      <formula>$A$158="Advindo"</formula>
    </cfRule>
  </conditionalFormatting>
  <conditionalFormatting sqref="C158:AY158">
    <cfRule type="expression" dxfId="511" priority="512">
      <formula>$A$158="Ñ Plan c/desc"</formula>
    </cfRule>
  </conditionalFormatting>
  <conditionalFormatting sqref="C158:AY158">
    <cfRule type="expression" dxfId="510" priority="511">
      <formula>$A$158="Família"</formula>
    </cfRule>
  </conditionalFormatting>
  <conditionalFormatting sqref="C159:AY159">
    <cfRule type="expression" dxfId="509" priority="510">
      <formula>$A$159="Planilhado"</formula>
    </cfRule>
  </conditionalFormatting>
  <conditionalFormatting sqref="C159:AY159">
    <cfRule type="expression" dxfId="508" priority="509">
      <formula>$A$159="Ñ Plan s/desc"</formula>
    </cfRule>
  </conditionalFormatting>
  <conditionalFormatting sqref="C159:AY159">
    <cfRule type="expression" dxfId="507" priority="508">
      <formula>$A$159="Advindo"</formula>
    </cfRule>
  </conditionalFormatting>
  <conditionalFormatting sqref="C159:AY159">
    <cfRule type="expression" dxfId="506" priority="507">
      <formula>$A$159="Ñ Plan c/desc"</formula>
    </cfRule>
  </conditionalFormatting>
  <conditionalFormatting sqref="C159:AY159">
    <cfRule type="expression" dxfId="505" priority="506">
      <formula>$A$159="Família"</formula>
    </cfRule>
  </conditionalFormatting>
  <conditionalFormatting sqref="C160:AY160">
    <cfRule type="expression" dxfId="504" priority="505">
      <formula>$A$160="Planilhado"</formula>
    </cfRule>
  </conditionalFormatting>
  <conditionalFormatting sqref="C160:AY160">
    <cfRule type="expression" dxfId="503" priority="504">
      <formula>$A$160="Ñ Plan s/desc"</formula>
    </cfRule>
  </conditionalFormatting>
  <conditionalFormatting sqref="C160:AY160">
    <cfRule type="expression" dxfId="502" priority="503">
      <formula>$A$160="Advindo"</formula>
    </cfRule>
  </conditionalFormatting>
  <conditionalFormatting sqref="C160:AY160">
    <cfRule type="expression" dxfId="501" priority="502">
      <formula>$A$160="Ñ Plan c/desc"</formula>
    </cfRule>
  </conditionalFormatting>
  <conditionalFormatting sqref="C160:AY160">
    <cfRule type="expression" dxfId="500" priority="501">
      <formula>$A$160="Família"</formula>
    </cfRule>
  </conditionalFormatting>
  <conditionalFormatting sqref="C161:AY161">
    <cfRule type="expression" dxfId="499" priority="500">
      <formula>$A$161="Planilhado"</formula>
    </cfRule>
  </conditionalFormatting>
  <conditionalFormatting sqref="C161:AY161">
    <cfRule type="expression" dxfId="498" priority="499">
      <formula>$A$161="Ñ Plan s/desc"</formula>
    </cfRule>
  </conditionalFormatting>
  <conditionalFormatting sqref="C161:AY161">
    <cfRule type="expression" dxfId="497" priority="498">
      <formula>$A$161="Advindo"</formula>
    </cfRule>
  </conditionalFormatting>
  <conditionalFormatting sqref="C161:AY161">
    <cfRule type="expression" dxfId="496" priority="497">
      <formula>$A$161="Ñ Plan c/desc"</formula>
    </cfRule>
  </conditionalFormatting>
  <conditionalFormatting sqref="C161:AY161">
    <cfRule type="expression" dxfId="495" priority="496">
      <formula>$A$161="Família"</formula>
    </cfRule>
  </conditionalFormatting>
  <conditionalFormatting sqref="C162:AY162">
    <cfRule type="expression" dxfId="494" priority="495">
      <formula>$A$162="Planilhado"</formula>
    </cfRule>
  </conditionalFormatting>
  <conditionalFormatting sqref="C162:AY162">
    <cfRule type="expression" dxfId="493" priority="494">
      <formula>$A$162="Ñ Plan s/desc"</formula>
    </cfRule>
  </conditionalFormatting>
  <conditionalFormatting sqref="C162:AY162">
    <cfRule type="expression" dxfId="492" priority="493">
      <formula>$A$162="Advindo"</formula>
    </cfRule>
  </conditionalFormatting>
  <conditionalFormatting sqref="C162:AY162">
    <cfRule type="expression" dxfId="491" priority="492">
      <formula>$A$162="Ñ Plan c/desc"</formula>
    </cfRule>
  </conditionalFormatting>
  <conditionalFormatting sqref="C162:AY162">
    <cfRule type="expression" dxfId="490" priority="491">
      <formula>$A$162="Família"</formula>
    </cfRule>
  </conditionalFormatting>
  <conditionalFormatting sqref="C163:AY163">
    <cfRule type="expression" dxfId="489" priority="490">
      <formula>$A$163="Planilhado"</formula>
    </cfRule>
  </conditionalFormatting>
  <conditionalFormatting sqref="C163:AY163">
    <cfRule type="expression" dxfId="488" priority="489">
      <formula>$A$163="Ñ Plan s/desc"</formula>
    </cfRule>
  </conditionalFormatting>
  <conditionalFormatting sqref="C163:AY163">
    <cfRule type="expression" dxfId="487" priority="488">
      <formula>$A$163="Advindo"</formula>
    </cfRule>
  </conditionalFormatting>
  <conditionalFormatting sqref="C163:AY163">
    <cfRule type="expression" dxfId="486" priority="487">
      <formula>$A$163="Ñ Plan c/desc"</formula>
    </cfRule>
  </conditionalFormatting>
  <conditionalFormatting sqref="C163:AY163">
    <cfRule type="expression" dxfId="485" priority="486">
      <formula>$A$163="Família"</formula>
    </cfRule>
  </conditionalFormatting>
  <conditionalFormatting sqref="C164:AY164">
    <cfRule type="expression" dxfId="484" priority="485">
      <formula>$A$164="Planilhado"</formula>
    </cfRule>
  </conditionalFormatting>
  <conditionalFormatting sqref="C164:AY164">
    <cfRule type="expression" dxfId="483" priority="484">
      <formula>$A$164="Ñ Plan s/desc"</formula>
    </cfRule>
  </conditionalFormatting>
  <conditionalFormatting sqref="C164:AY164">
    <cfRule type="expression" dxfId="482" priority="483">
      <formula>$A$164="Advindo"</formula>
    </cfRule>
  </conditionalFormatting>
  <conditionalFormatting sqref="C164:AY164">
    <cfRule type="expression" dxfId="481" priority="482">
      <formula>$A$164="Ñ Plan c/desc"</formula>
    </cfRule>
  </conditionalFormatting>
  <conditionalFormatting sqref="C164:AY164">
    <cfRule type="expression" dxfId="480" priority="481">
      <formula>$A$164="Família"</formula>
    </cfRule>
  </conditionalFormatting>
  <conditionalFormatting sqref="C165:AY165">
    <cfRule type="expression" dxfId="479" priority="480">
      <formula>$A$165="Planilhado"</formula>
    </cfRule>
  </conditionalFormatting>
  <conditionalFormatting sqref="C165:AY165">
    <cfRule type="expression" dxfId="478" priority="479">
      <formula>$A$165="Ñ Plan s/desc"</formula>
    </cfRule>
  </conditionalFormatting>
  <conditionalFormatting sqref="C165:AY165">
    <cfRule type="expression" dxfId="477" priority="478">
      <formula>$A$165="Advindo"</formula>
    </cfRule>
  </conditionalFormatting>
  <conditionalFormatting sqref="C165:AY165">
    <cfRule type="expression" dxfId="476" priority="477">
      <formula>$A$165="Ñ Plan c/desc"</formula>
    </cfRule>
  </conditionalFormatting>
  <conditionalFormatting sqref="C165:AY165">
    <cfRule type="expression" dxfId="475" priority="476">
      <formula>$A$165="Família"</formula>
    </cfRule>
  </conditionalFormatting>
  <conditionalFormatting sqref="C166:AY166">
    <cfRule type="expression" dxfId="474" priority="475">
      <formula>$A$166="Planilhado"</formula>
    </cfRule>
  </conditionalFormatting>
  <conditionalFormatting sqref="C166:AY166">
    <cfRule type="expression" dxfId="473" priority="474">
      <formula>$A$166="Ñ Plan s/desc"</formula>
    </cfRule>
  </conditionalFormatting>
  <conditionalFormatting sqref="C166:AY166">
    <cfRule type="expression" dxfId="472" priority="473">
      <formula>$A$166="Advindo"</formula>
    </cfRule>
  </conditionalFormatting>
  <conditionalFormatting sqref="C166:AY166">
    <cfRule type="expression" dxfId="471" priority="472">
      <formula>$A$166="Ñ Plan c/desc"</formula>
    </cfRule>
  </conditionalFormatting>
  <conditionalFormatting sqref="C166:AY166">
    <cfRule type="expression" dxfId="470" priority="471">
      <formula>$A$166="Família"</formula>
    </cfRule>
  </conditionalFormatting>
  <conditionalFormatting sqref="C167:AY167">
    <cfRule type="expression" dxfId="469" priority="470">
      <formula>$A$167="Planilhado"</formula>
    </cfRule>
  </conditionalFormatting>
  <conditionalFormatting sqref="C167:AY167">
    <cfRule type="expression" dxfId="468" priority="469">
      <formula>$A$167="Ñ Plan s/desc"</formula>
    </cfRule>
  </conditionalFormatting>
  <conditionalFormatting sqref="C167:AY167">
    <cfRule type="expression" dxfId="467" priority="468">
      <formula>$A$167="Advindo"</formula>
    </cfRule>
  </conditionalFormatting>
  <conditionalFormatting sqref="C167:AY167">
    <cfRule type="expression" dxfId="466" priority="467">
      <formula>$A$167="Ñ Plan c/desc"</formula>
    </cfRule>
  </conditionalFormatting>
  <conditionalFormatting sqref="C167:AY167">
    <cfRule type="expression" dxfId="465" priority="466">
      <formula>$A$167="Família"</formula>
    </cfRule>
  </conditionalFormatting>
  <conditionalFormatting sqref="C168:AY168">
    <cfRule type="expression" dxfId="464" priority="465">
      <formula>$A$168="Planilhado"</formula>
    </cfRule>
  </conditionalFormatting>
  <conditionalFormatting sqref="C168:AY168">
    <cfRule type="expression" dxfId="463" priority="464">
      <formula>$A$168="Ñ Plan s/desc"</formula>
    </cfRule>
  </conditionalFormatting>
  <conditionalFormatting sqref="C168:AY168">
    <cfRule type="expression" dxfId="462" priority="463">
      <formula>$A$168="Advindo"</formula>
    </cfRule>
  </conditionalFormatting>
  <conditionalFormatting sqref="C168:AY168">
    <cfRule type="expression" dxfId="461" priority="462">
      <formula>$A$168="Ñ Plan c/desc"</formula>
    </cfRule>
  </conditionalFormatting>
  <conditionalFormatting sqref="C168:AY168">
    <cfRule type="expression" dxfId="460" priority="461">
      <formula>$A$168="Família"</formula>
    </cfRule>
  </conditionalFormatting>
  <conditionalFormatting sqref="C169:AY169">
    <cfRule type="expression" dxfId="459" priority="460">
      <formula>$A$169="Planilhado"</formula>
    </cfRule>
  </conditionalFormatting>
  <conditionalFormatting sqref="C169:AY169">
    <cfRule type="expression" dxfId="458" priority="459">
      <formula>$A$169="Ñ Plan s/desc"</formula>
    </cfRule>
  </conditionalFormatting>
  <conditionalFormatting sqref="C169:AY169">
    <cfRule type="expression" dxfId="457" priority="458">
      <formula>$A$169="Advindo"</formula>
    </cfRule>
  </conditionalFormatting>
  <conditionalFormatting sqref="C169:AY169">
    <cfRule type="expression" dxfId="456" priority="457">
      <formula>$A$169="Ñ Plan c/desc"</formula>
    </cfRule>
  </conditionalFormatting>
  <conditionalFormatting sqref="C169:AY169">
    <cfRule type="expression" dxfId="455" priority="456">
      <formula>$A$169="Família"</formula>
    </cfRule>
  </conditionalFormatting>
  <conditionalFormatting sqref="C170:AY170">
    <cfRule type="expression" dxfId="454" priority="455">
      <formula>$A$170="Planilhado"</formula>
    </cfRule>
  </conditionalFormatting>
  <conditionalFormatting sqref="C170:AY170">
    <cfRule type="expression" dxfId="453" priority="454">
      <formula>$A$170="Ñ Plan s/desc"</formula>
    </cfRule>
  </conditionalFormatting>
  <conditionalFormatting sqref="C170:AY170">
    <cfRule type="expression" dxfId="452" priority="453">
      <formula>$A$170="Advindo"</formula>
    </cfRule>
  </conditionalFormatting>
  <conditionalFormatting sqref="C170:AY170">
    <cfRule type="expression" dxfId="451" priority="452">
      <formula>$A$170="Ñ Plan c/desc"</formula>
    </cfRule>
  </conditionalFormatting>
  <conditionalFormatting sqref="C170:AY170">
    <cfRule type="expression" dxfId="450" priority="451">
      <formula>$A$170="Família"</formula>
    </cfRule>
  </conditionalFormatting>
  <conditionalFormatting sqref="C171:AY171">
    <cfRule type="expression" dxfId="449" priority="450">
      <formula>$A$171="Planilhado"</formula>
    </cfRule>
  </conditionalFormatting>
  <conditionalFormatting sqref="C171:AY171">
    <cfRule type="expression" dxfId="448" priority="449">
      <formula>$A$171="Ñ Plan s/desc"</formula>
    </cfRule>
  </conditionalFormatting>
  <conditionalFormatting sqref="C171:AY171">
    <cfRule type="expression" dxfId="447" priority="448">
      <formula>$A$171="Advindo"</formula>
    </cfRule>
  </conditionalFormatting>
  <conditionalFormatting sqref="C171:AY171">
    <cfRule type="expression" dxfId="446" priority="447">
      <formula>$A$171="Ñ Plan c/desc"</formula>
    </cfRule>
  </conditionalFormatting>
  <conditionalFormatting sqref="C171:AY171">
    <cfRule type="expression" dxfId="445" priority="446">
      <formula>$A$171="Família"</formula>
    </cfRule>
  </conditionalFormatting>
  <conditionalFormatting sqref="C172:AY172">
    <cfRule type="expression" dxfId="444" priority="445">
      <formula>$A$172="Planilhado"</formula>
    </cfRule>
  </conditionalFormatting>
  <conditionalFormatting sqref="C172:AY172">
    <cfRule type="expression" dxfId="443" priority="444">
      <formula>$A$172="Ñ Plan s/desc"</formula>
    </cfRule>
  </conditionalFormatting>
  <conditionalFormatting sqref="C172:AY172">
    <cfRule type="expression" dxfId="442" priority="443">
      <formula>$A$172="Advindo"</formula>
    </cfRule>
  </conditionalFormatting>
  <conditionalFormatting sqref="C172:AY172">
    <cfRule type="expression" dxfId="441" priority="442">
      <formula>$A$172="Ñ Plan c/desc"</formula>
    </cfRule>
  </conditionalFormatting>
  <conditionalFormatting sqref="C172:AY172">
    <cfRule type="expression" dxfId="440" priority="441">
      <formula>$A$172="Família"</formula>
    </cfRule>
  </conditionalFormatting>
  <conditionalFormatting sqref="C173:AY173">
    <cfRule type="expression" dxfId="439" priority="440">
      <formula>$A$173="Planilhado"</formula>
    </cfRule>
  </conditionalFormatting>
  <conditionalFormatting sqref="C173:AY173">
    <cfRule type="expression" dxfId="438" priority="439">
      <formula>$A$173="Ñ Plan s/desc"</formula>
    </cfRule>
  </conditionalFormatting>
  <conditionalFormatting sqref="C173:AY173">
    <cfRule type="expression" dxfId="437" priority="438">
      <formula>$A$173="Advindo"</formula>
    </cfRule>
  </conditionalFormatting>
  <conditionalFormatting sqref="C173:AY173">
    <cfRule type="expression" dxfId="436" priority="437">
      <formula>$A$173="Ñ Plan c/desc"</formula>
    </cfRule>
  </conditionalFormatting>
  <conditionalFormatting sqref="C173:AY173">
    <cfRule type="expression" dxfId="435" priority="436">
      <formula>$A$173="Família"</formula>
    </cfRule>
  </conditionalFormatting>
  <conditionalFormatting sqref="C174:AY174">
    <cfRule type="expression" dxfId="434" priority="435">
      <formula>$A$174="Planilhado"</formula>
    </cfRule>
  </conditionalFormatting>
  <conditionalFormatting sqref="C174:AY174">
    <cfRule type="expression" dxfId="433" priority="434">
      <formula>$A$174="Ñ Plan s/desc"</formula>
    </cfRule>
  </conditionalFormatting>
  <conditionalFormatting sqref="C174:AY174">
    <cfRule type="expression" dxfId="432" priority="433">
      <formula>$A$174="Advindo"</formula>
    </cfRule>
  </conditionalFormatting>
  <conditionalFormatting sqref="C174:AY174">
    <cfRule type="expression" dxfId="431" priority="432">
      <formula>$A$174="Ñ Plan c/desc"</formula>
    </cfRule>
  </conditionalFormatting>
  <conditionalFormatting sqref="C174:AY174">
    <cfRule type="expression" dxfId="430" priority="431">
      <formula>$A$174="Família"</formula>
    </cfRule>
  </conditionalFormatting>
  <conditionalFormatting sqref="C175:AY175">
    <cfRule type="expression" dxfId="429" priority="430">
      <formula>$A$175="Planilhado"</formula>
    </cfRule>
  </conditionalFormatting>
  <conditionalFormatting sqref="C175:AY175">
    <cfRule type="expression" dxfId="428" priority="429">
      <formula>$A$175="Ñ Plan s/desc"</formula>
    </cfRule>
  </conditionalFormatting>
  <conditionalFormatting sqref="C175:AY175">
    <cfRule type="expression" dxfId="427" priority="428">
      <formula>$A$175="Advindo"</formula>
    </cfRule>
  </conditionalFormatting>
  <conditionalFormatting sqref="C175:AY175">
    <cfRule type="expression" dxfId="426" priority="427">
      <formula>$A$175="Ñ Plan c/desc"</formula>
    </cfRule>
  </conditionalFormatting>
  <conditionalFormatting sqref="C175:AY175">
    <cfRule type="expression" dxfId="425" priority="426">
      <formula>$A$175="Família"</formula>
    </cfRule>
  </conditionalFormatting>
  <conditionalFormatting sqref="C176:AY176">
    <cfRule type="expression" dxfId="424" priority="425">
      <formula>$A$176="Planilhado"</formula>
    </cfRule>
  </conditionalFormatting>
  <conditionalFormatting sqref="C176:AY176">
    <cfRule type="expression" dxfId="423" priority="424">
      <formula>$A$176="Ñ Plan s/desc"</formula>
    </cfRule>
  </conditionalFormatting>
  <conditionalFormatting sqref="C176:AY176">
    <cfRule type="expression" dxfId="422" priority="423">
      <formula>$A$176="Advindo"</formula>
    </cfRule>
  </conditionalFormatting>
  <conditionalFormatting sqref="C176:AY176">
    <cfRule type="expression" dxfId="421" priority="422">
      <formula>$A$176="Ñ Plan c/desc"</formula>
    </cfRule>
  </conditionalFormatting>
  <conditionalFormatting sqref="C176:AY176">
    <cfRule type="expression" dxfId="420" priority="421">
      <formula>$A$176="Família"</formula>
    </cfRule>
  </conditionalFormatting>
  <conditionalFormatting sqref="C177:AY177">
    <cfRule type="expression" dxfId="419" priority="420">
      <formula>$A$177="Planilhado"</formula>
    </cfRule>
  </conditionalFormatting>
  <conditionalFormatting sqref="C177:AY177">
    <cfRule type="expression" dxfId="418" priority="419">
      <formula>$A$177="Ñ Plan s/desc"</formula>
    </cfRule>
  </conditionalFormatting>
  <conditionalFormatting sqref="C177:AY177">
    <cfRule type="expression" dxfId="417" priority="418">
      <formula>$A$177="Advindo"</formula>
    </cfRule>
  </conditionalFormatting>
  <conditionalFormatting sqref="C177:AY177">
    <cfRule type="expression" dxfId="416" priority="417">
      <formula>$A$177="Ñ Plan c/desc"</formula>
    </cfRule>
  </conditionalFormatting>
  <conditionalFormatting sqref="C177:AY177">
    <cfRule type="expression" dxfId="415" priority="416">
      <formula>$A$177="Família"</formula>
    </cfRule>
  </conditionalFormatting>
  <conditionalFormatting sqref="C178:AY178">
    <cfRule type="expression" dxfId="414" priority="415">
      <formula>$A$178="Planilhado"</formula>
    </cfRule>
  </conditionalFormatting>
  <conditionalFormatting sqref="C178:AY178">
    <cfRule type="expression" dxfId="413" priority="414">
      <formula>$A$178="Ñ Plan s/desc"</formula>
    </cfRule>
  </conditionalFormatting>
  <conditionalFormatting sqref="C178:AY178">
    <cfRule type="expression" dxfId="412" priority="413">
      <formula>$A$178="Advindo"</formula>
    </cfRule>
  </conditionalFormatting>
  <conditionalFormatting sqref="C178:AY178">
    <cfRule type="expression" dxfId="411" priority="412">
      <formula>$A$178="Ñ Plan c/desc"</formula>
    </cfRule>
  </conditionalFormatting>
  <conditionalFormatting sqref="C178:AY178">
    <cfRule type="expression" dxfId="410" priority="411">
      <formula>$A$178="Família"</formula>
    </cfRule>
  </conditionalFormatting>
  <conditionalFormatting sqref="C179:AY179">
    <cfRule type="expression" dxfId="409" priority="410">
      <formula>$A$179="Planilhado"</formula>
    </cfRule>
  </conditionalFormatting>
  <conditionalFormatting sqref="C179:AY179">
    <cfRule type="expression" dxfId="408" priority="409">
      <formula>$A$179="Ñ Plan s/desc"</formula>
    </cfRule>
  </conditionalFormatting>
  <conditionalFormatting sqref="C179:AY179">
    <cfRule type="expression" dxfId="407" priority="408">
      <formula>$A$179="Advindo"</formula>
    </cfRule>
  </conditionalFormatting>
  <conditionalFormatting sqref="C179:AY179">
    <cfRule type="expression" dxfId="406" priority="407">
      <formula>$A$179="Ñ Plan c/desc"</formula>
    </cfRule>
  </conditionalFormatting>
  <conditionalFormatting sqref="C179:AY179">
    <cfRule type="expression" dxfId="405" priority="406">
      <formula>$A$179="Família"</formula>
    </cfRule>
  </conditionalFormatting>
  <conditionalFormatting sqref="C180:AY180">
    <cfRule type="expression" dxfId="404" priority="405">
      <formula>$A$180="Planilhado"</formula>
    </cfRule>
  </conditionalFormatting>
  <conditionalFormatting sqref="C180:AY180">
    <cfRule type="expression" dxfId="403" priority="404">
      <formula>$A$180="Ñ Plan s/desc"</formula>
    </cfRule>
  </conditionalFormatting>
  <conditionalFormatting sqref="C180:AY180">
    <cfRule type="expression" dxfId="402" priority="403">
      <formula>$A$180="Advindo"</formula>
    </cfRule>
  </conditionalFormatting>
  <conditionalFormatting sqref="C180:AY180">
    <cfRule type="expression" dxfId="401" priority="402">
      <formula>$A$180="Ñ Plan c/desc"</formula>
    </cfRule>
  </conditionalFormatting>
  <conditionalFormatting sqref="C180:AY180">
    <cfRule type="expression" dxfId="400" priority="401">
      <formula>$A$180="Família"</formula>
    </cfRule>
  </conditionalFormatting>
  <conditionalFormatting sqref="C181:AY181">
    <cfRule type="expression" dxfId="399" priority="400">
      <formula>$A$181="Planilhado"</formula>
    </cfRule>
  </conditionalFormatting>
  <conditionalFormatting sqref="C181:AY181">
    <cfRule type="expression" dxfId="398" priority="399">
      <formula>$A$181="Ñ Plan s/desc"</formula>
    </cfRule>
  </conditionalFormatting>
  <conditionalFormatting sqref="C181:AY181">
    <cfRule type="expression" dxfId="397" priority="398">
      <formula>$A$181="Advindo"</formula>
    </cfRule>
  </conditionalFormatting>
  <conditionalFormatting sqref="C181:AY181">
    <cfRule type="expression" dxfId="396" priority="397">
      <formula>$A$181="Ñ Plan c/desc"</formula>
    </cfRule>
  </conditionalFormatting>
  <conditionalFormatting sqref="C181:AY181">
    <cfRule type="expression" dxfId="395" priority="396">
      <formula>$A$181="Família"</formula>
    </cfRule>
  </conditionalFormatting>
  <conditionalFormatting sqref="C182:AY182">
    <cfRule type="expression" dxfId="394" priority="395">
      <formula>$A$182="Planilhado"</formula>
    </cfRule>
  </conditionalFormatting>
  <conditionalFormatting sqref="C182:AY182">
    <cfRule type="expression" dxfId="393" priority="394">
      <formula>$A$182="Ñ Plan s/desc"</formula>
    </cfRule>
  </conditionalFormatting>
  <conditionalFormatting sqref="C182:AY182">
    <cfRule type="expression" dxfId="392" priority="393">
      <formula>$A$182="Advindo"</formula>
    </cfRule>
  </conditionalFormatting>
  <conditionalFormatting sqref="C182:AY182">
    <cfRule type="expression" dxfId="391" priority="392">
      <formula>$A$182="Ñ Plan c/desc"</formula>
    </cfRule>
  </conditionalFormatting>
  <conditionalFormatting sqref="C182:AY182">
    <cfRule type="expression" dxfId="390" priority="391">
      <formula>$A$182="Família"</formula>
    </cfRule>
  </conditionalFormatting>
  <conditionalFormatting sqref="C183:AY183">
    <cfRule type="expression" dxfId="389" priority="390">
      <formula>$A$183="Planilhado"</formula>
    </cfRule>
  </conditionalFormatting>
  <conditionalFormatting sqref="C183:AY183">
    <cfRule type="expression" dxfId="388" priority="389">
      <formula>$A$183="Ñ Plan s/desc"</formula>
    </cfRule>
  </conditionalFormatting>
  <conditionalFormatting sqref="C183:AY183">
    <cfRule type="expression" dxfId="387" priority="388">
      <formula>$A$183="Advindo"</formula>
    </cfRule>
  </conditionalFormatting>
  <conditionalFormatting sqref="C183:AY183">
    <cfRule type="expression" dxfId="386" priority="387">
      <formula>$A$183="Ñ Plan c/desc"</formula>
    </cfRule>
  </conditionalFormatting>
  <conditionalFormatting sqref="C183:AY183">
    <cfRule type="expression" dxfId="385" priority="386">
      <formula>$A$183="Família"</formula>
    </cfRule>
  </conditionalFormatting>
  <conditionalFormatting sqref="C184:AY184">
    <cfRule type="expression" dxfId="384" priority="385">
      <formula>$A$184="Planilhado"</formula>
    </cfRule>
  </conditionalFormatting>
  <conditionalFormatting sqref="C184:AY184">
    <cfRule type="expression" dxfId="383" priority="384">
      <formula>$A$184="Ñ Plan s/desc"</formula>
    </cfRule>
  </conditionalFormatting>
  <conditionalFormatting sqref="C184:AY184">
    <cfRule type="expression" dxfId="382" priority="383">
      <formula>$A$184="Advindo"</formula>
    </cfRule>
  </conditionalFormatting>
  <conditionalFormatting sqref="C184:AY184">
    <cfRule type="expression" dxfId="381" priority="382">
      <formula>$A$184="Ñ Plan c/desc"</formula>
    </cfRule>
  </conditionalFormatting>
  <conditionalFormatting sqref="C184:AY184">
    <cfRule type="expression" dxfId="380" priority="381">
      <formula>$A$184="Família"</formula>
    </cfRule>
  </conditionalFormatting>
  <conditionalFormatting sqref="C185:AY185">
    <cfRule type="expression" dxfId="379" priority="380">
      <formula>$A$185="Planilhado"</formula>
    </cfRule>
  </conditionalFormatting>
  <conditionalFormatting sqref="C185:AY185">
    <cfRule type="expression" dxfId="378" priority="379">
      <formula>$A$185="Ñ Plan s/desc"</formula>
    </cfRule>
  </conditionalFormatting>
  <conditionalFormatting sqref="C185:AY185">
    <cfRule type="expression" dxfId="377" priority="378">
      <formula>$A$185="Advindo"</formula>
    </cfRule>
  </conditionalFormatting>
  <conditionalFormatting sqref="C185:AY185">
    <cfRule type="expression" dxfId="376" priority="377">
      <formula>$A$185="Ñ Plan c/desc"</formula>
    </cfRule>
  </conditionalFormatting>
  <conditionalFormatting sqref="C185:AY185">
    <cfRule type="expression" dxfId="375" priority="376">
      <formula>$A$185="Família"</formula>
    </cfRule>
  </conditionalFormatting>
  <conditionalFormatting sqref="C186:AY186">
    <cfRule type="expression" dxfId="374" priority="375">
      <formula>$A$186="Planilhado"</formula>
    </cfRule>
  </conditionalFormatting>
  <conditionalFormatting sqref="C186:AY186">
    <cfRule type="expression" dxfId="373" priority="374">
      <formula>$A$186="Ñ Plan s/desc"</formula>
    </cfRule>
  </conditionalFormatting>
  <conditionalFormatting sqref="C186:AY186">
    <cfRule type="expression" dxfId="372" priority="373">
      <formula>$A$186="Advindo"</formula>
    </cfRule>
  </conditionalFormatting>
  <conditionalFormatting sqref="C186:AY186">
    <cfRule type="expression" dxfId="371" priority="372">
      <formula>$A$186="Ñ Plan c/desc"</formula>
    </cfRule>
  </conditionalFormatting>
  <conditionalFormatting sqref="C186:AY186">
    <cfRule type="expression" dxfId="370" priority="371">
      <formula>$A$186="Família"</formula>
    </cfRule>
  </conditionalFormatting>
  <conditionalFormatting sqref="C187:AY187">
    <cfRule type="expression" dxfId="369" priority="370">
      <formula>$A$187="Planilhado"</formula>
    </cfRule>
  </conditionalFormatting>
  <conditionalFormatting sqref="C187:AY187">
    <cfRule type="expression" dxfId="368" priority="369">
      <formula>$A$187="Ñ Plan s/desc"</formula>
    </cfRule>
  </conditionalFormatting>
  <conditionalFormatting sqref="C187:AY187">
    <cfRule type="expression" dxfId="367" priority="368">
      <formula>$A$187="Advindo"</formula>
    </cfRule>
  </conditionalFormatting>
  <conditionalFormatting sqref="C187:AY187">
    <cfRule type="expression" dxfId="366" priority="367">
      <formula>$A$187="Ñ Plan c/desc"</formula>
    </cfRule>
  </conditionalFormatting>
  <conditionalFormatting sqref="C187:AY187">
    <cfRule type="expression" dxfId="365" priority="366">
      <formula>$A$187="Família"</formula>
    </cfRule>
  </conditionalFormatting>
  <conditionalFormatting sqref="C188:AY188">
    <cfRule type="expression" dxfId="364" priority="365">
      <formula>$A$188="Planilhado"</formula>
    </cfRule>
  </conditionalFormatting>
  <conditionalFormatting sqref="C188:AY188">
    <cfRule type="expression" dxfId="363" priority="364">
      <formula>$A$188="Ñ Plan s/desc"</formula>
    </cfRule>
  </conditionalFormatting>
  <conditionalFormatting sqref="C188:AY188">
    <cfRule type="expression" dxfId="362" priority="363">
      <formula>$A$188="Advindo"</formula>
    </cfRule>
  </conditionalFormatting>
  <conditionalFormatting sqref="C188:AY188">
    <cfRule type="expression" dxfId="361" priority="362">
      <formula>$A$188="Ñ Plan c/desc"</formula>
    </cfRule>
  </conditionalFormatting>
  <conditionalFormatting sqref="C188:AY188">
    <cfRule type="expression" dxfId="360" priority="361">
      <formula>$A$188="Família"</formula>
    </cfRule>
  </conditionalFormatting>
  <conditionalFormatting sqref="C189:AY189">
    <cfRule type="expression" dxfId="359" priority="360">
      <formula>$A$189="Planilhado"</formula>
    </cfRule>
  </conditionalFormatting>
  <conditionalFormatting sqref="C189:AY189">
    <cfRule type="expression" dxfId="358" priority="359">
      <formula>$A$189="Ñ Plan s/desc"</formula>
    </cfRule>
  </conditionalFormatting>
  <conditionalFormatting sqref="C189:AY189">
    <cfRule type="expression" dxfId="357" priority="358">
      <formula>$A$189="Advindo"</formula>
    </cfRule>
  </conditionalFormatting>
  <conditionalFormatting sqref="C189:AY189">
    <cfRule type="expression" dxfId="356" priority="357">
      <formula>$A$189="Ñ Plan c/desc"</formula>
    </cfRule>
  </conditionalFormatting>
  <conditionalFormatting sqref="C189:AY189">
    <cfRule type="expression" dxfId="355" priority="356">
      <formula>$A$189="Família"</formula>
    </cfRule>
  </conditionalFormatting>
  <conditionalFormatting sqref="C190:AY190">
    <cfRule type="expression" dxfId="354" priority="355">
      <formula>$A$190="Planilhado"</formula>
    </cfRule>
  </conditionalFormatting>
  <conditionalFormatting sqref="C190:AY190">
    <cfRule type="expression" dxfId="353" priority="354">
      <formula>$A$190="Ñ Plan s/desc"</formula>
    </cfRule>
  </conditionalFormatting>
  <conditionalFormatting sqref="C190:AY190">
    <cfRule type="expression" dxfId="352" priority="353">
      <formula>$A$190="Advindo"</formula>
    </cfRule>
  </conditionalFormatting>
  <conditionalFormatting sqref="C190:AY190">
    <cfRule type="expression" dxfId="351" priority="352">
      <formula>$A$190="Ñ Plan c/desc"</formula>
    </cfRule>
  </conditionalFormatting>
  <conditionalFormatting sqref="C190:AY190">
    <cfRule type="expression" dxfId="350" priority="351">
      <formula>$A$190="Família"</formula>
    </cfRule>
  </conditionalFormatting>
  <conditionalFormatting sqref="C191:AY191">
    <cfRule type="expression" dxfId="349" priority="350">
      <formula>$A$191="Planilhado"</formula>
    </cfRule>
  </conditionalFormatting>
  <conditionalFormatting sqref="C191:AY191">
    <cfRule type="expression" dxfId="348" priority="349">
      <formula>$A$191="Ñ Plan s/desc"</formula>
    </cfRule>
  </conditionalFormatting>
  <conditionalFormatting sqref="C191:AY191">
    <cfRule type="expression" dxfId="347" priority="348">
      <formula>$A$191="Advindo"</formula>
    </cfRule>
  </conditionalFormatting>
  <conditionalFormatting sqref="C191:AY191">
    <cfRule type="expression" dxfId="346" priority="347">
      <formula>$A$191="Ñ Plan c/desc"</formula>
    </cfRule>
  </conditionalFormatting>
  <conditionalFormatting sqref="C191:AY191">
    <cfRule type="expression" dxfId="345" priority="346">
      <formula>$A$191="Família"</formula>
    </cfRule>
  </conditionalFormatting>
  <conditionalFormatting sqref="C192:AY192">
    <cfRule type="expression" dxfId="344" priority="345">
      <formula>$A$192="Planilhado"</formula>
    </cfRule>
  </conditionalFormatting>
  <conditionalFormatting sqref="C192:AY192">
    <cfRule type="expression" dxfId="343" priority="344">
      <formula>$A$192="Ñ Plan s/desc"</formula>
    </cfRule>
  </conditionalFormatting>
  <conditionalFormatting sqref="C192:AY192">
    <cfRule type="expression" dxfId="342" priority="343">
      <formula>$A$192="Advindo"</formula>
    </cfRule>
  </conditionalFormatting>
  <conditionalFormatting sqref="C192:AY192">
    <cfRule type="expression" dxfId="341" priority="342">
      <formula>$A$192="Ñ Plan c/desc"</formula>
    </cfRule>
  </conditionalFormatting>
  <conditionalFormatting sqref="C192:AY192">
    <cfRule type="expression" dxfId="340" priority="341">
      <formula>$A$192="Família"</formula>
    </cfRule>
  </conditionalFormatting>
  <conditionalFormatting sqref="C193:AY193">
    <cfRule type="expression" dxfId="339" priority="340">
      <formula>$A$193="Planilhado"</formula>
    </cfRule>
  </conditionalFormatting>
  <conditionalFormatting sqref="C193:AY193">
    <cfRule type="expression" dxfId="338" priority="339">
      <formula>$A$193="Ñ Plan s/desc"</formula>
    </cfRule>
  </conditionalFormatting>
  <conditionalFormatting sqref="C193:AY193">
    <cfRule type="expression" dxfId="337" priority="338">
      <formula>$A$193="Advindo"</formula>
    </cfRule>
  </conditionalFormatting>
  <conditionalFormatting sqref="C193:AY193">
    <cfRule type="expression" dxfId="336" priority="337">
      <formula>$A$193="Ñ Plan c/desc"</formula>
    </cfRule>
  </conditionalFormatting>
  <conditionalFormatting sqref="C193:AY193">
    <cfRule type="expression" dxfId="335" priority="336">
      <formula>$A$193="Família"</formula>
    </cfRule>
  </conditionalFormatting>
  <conditionalFormatting sqref="C194:AY194">
    <cfRule type="expression" dxfId="334" priority="335">
      <formula>$A$194="Planilhado"</formula>
    </cfRule>
  </conditionalFormatting>
  <conditionalFormatting sqref="C194:AY194">
    <cfRule type="expression" dxfId="333" priority="334">
      <formula>$A$194="Ñ Plan s/desc"</formula>
    </cfRule>
  </conditionalFormatting>
  <conditionalFormatting sqref="C194:AY194">
    <cfRule type="expression" dxfId="332" priority="333">
      <formula>$A$194="Advindo"</formula>
    </cfRule>
  </conditionalFormatting>
  <conditionalFormatting sqref="C194:AY194">
    <cfRule type="expression" dxfId="331" priority="332">
      <formula>$A$194="Ñ Plan c/desc"</formula>
    </cfRule>
  </conditionalFormatting>
  <conditionalFormatting sqref="C194:AY194">
    <cfRule type="expression" dxfId="330" priority="331">
      <formula>$A$194="Família"</formula>
    </cfRule>
  </conditionalFormatting>
  <conditionalFormatting sqref="C195:AY195">
    <cfRule type="expression" dxfId="329" priority="330">
      <formula>$A$195="Planilhado"</formula>
    </cfRule>
  </conditionalFormatting>
  <conditionalFormatting sqref="C195:AY195">
    <cfRule type="expression" dxfId="328" priority="329">
      <formula>$A$195="Ñ Plan s/desc"</formula>
    </cfRule>
  </conditionalFormatting>
  <conditionalFormatting sqref="C195:AY195">
    <cfRule type="expression" dxfId="327" priority="328">
      <formula>$A$195="Advindo"</formula>
    </cfRule>
  </conditionalFormatting>
  <conditionalFormatting sqref="C195:AY195">
    <cfRule type="expression" dxfId="326" priority="327">
      <formula>$A$195="Ñ Plan c/desc"</formula>
    </cfRule>
  </conditionalFormatting>
  <conditionalFormatting sqref="C195:AY195">
    <cfRule type="expression" dxfId="325" priority="326">
      <formula>$A$195="Família"</formula>
    </cfRule>
  </conditionalFormatting>
  <conditionalFormatting sqref="C196:AY196">
    <cfRule type="expression" dxfId="324" priority="325">
      <formula>$A$196="Planilhado"</formula>
    </cfRule>
  </conditionalFormatting>
  <conditionalFormatting sqref="C196:AY196">
    <cfRule type="expression" dxfId="323" priority="324">
      <formula>$A$196="Ñ Plan s/desc"</formula>
    </cfRule>
  </conditionalFormatting>
  <conditionalFormatting sqref="C196:AY196">
    <cfRule type="expression" dxfId="322" priority="323">
      <formula>$A$196="Advindo"</formula>
    </cfRule>
  </conditionalFormatting>
  <conditionalFormatting sqref="C196:AY196">
    <cfRule type="expression" dxfId="321" priority="322">
      <formula>$A$196="Ñ Plan c/desc"</formula>
    </cfRule>
  </conditionalFormatting>
  <conditionalFormatting sqref="C196:AY196">
    <cfRule type="expression" dxfId="320" priority="321">
      <formula>$A$196="Família"</formula>
    </cfRule>
  </conditionalFormatting>
  <conditionalFormatting sqref="C197:AY197">
    <cfRule type="expression" dxfId="319" priority="320">
      <formula>$A$197="Planilhado"</formula>
    </cfRule>
  </conditionalFormatting>
  <conditionalFormatting sqref="C197:AY197">
    <cfRule type="expression" dxfId="318" priority="319">
      <formula>$A$197="Ñ Plan s/desc"</formula>
    </cfRule>
  </conditionalFormatting>
  <conditionalFormatting sqref="C197:AY197">
    <cfRule type="expression" dxfId="317" priority="318">
      <formula>$A$197="Advindo"</formula>
    </cfRule>
  </conditionalFormatting>
  <conditionalFormatting sqref="C197:AY197">
    <cfRule type="expression" dxfId="316" priority="317">
      <formula>$A$197="Ñ Plan c/desc"</formula>
    </cfRule>
  </conditionalFormatting>
  <conditionalFormatting sqref="C197:AY197">
    <cfRule type="expression" dxfId="315" priority="316">
      <formula>$A$197="Família"</formula>
    </cfRule>
  </conditionalFormatting>
  <conditionalFormatting sqref="C198:AY198">
    <cfRule type="expression" dxfId="314" priority="315">
      <formula>$A$198="Planilhado"</formula>
    </cfRule>
  </conditionalFormatting>
  <conditionalFormatting sqref="C198:AY198">
    <cfRule type="expression" dxfId="313" priority="314">
      <formula>$A$198="Ñ Plan s/desc"</formula>
    </cfRule>
  </conditionalFormatting>
  <conditionalFormatting sqref="C198:AY198">
    <cfRule type="expression" dxfId="312" priority="313">
      <formula>$A$198="Advindo"</formula>
    </cfRule>
  </conditionalFormatting>
  <conditionalFormatting sqref="C198:AY198">
    <cfRule type="expression" dxfId="311" priority="312">
      <formula>$A$198="Ñ Plan c/desc"</formula>
    </cfRule>
  </conditionalFormatting>
  <conditionalFormatting sqref="C198:AY198">
    <cfRule type="expression" dxfId="310" priority="311">
      <formula>$A$198="Família"</formula>
    </cfRule>
  </conditionalFormatting>
  <conditionalFormatting sqref="C199:AY199">
    <cfRule type="expression" dxfId="309" priority="310">
      <formula>$A$199="Planilhado"</formula>
    </cfRule>
  </conditionalFormatting>
  <conditionalFormatting sqref="C199:AY199">
    <cfRule type="expression" dxfId="308" priority="309">
      <formula>$A$199="Ñ Plan s/desc"</formula>
    </cfRule>
  </conditionalFormatting>
  <conditionalFormatting sqref="C199:AY199">
    <cfRule type="expression" dxfId="307" priority="308">
      <formula>$A$199="Advindo"</formula>
    </cfRule>
  </conditionalFormatting>
  <conditionalFormatting sqref="C199:AY199">
    <cfRule type="expression" dxfId="306" priority="307">
      <formula>$A$199="Ñ Plan c/desc"</formula>
    </cfRule>
  </conditionalFormatting>
  <conditionalFormatting sqref="C199:AY199">
    <cfRule type="expression" dxfId="305" priority="306">
      <formula>$A$199="Família"</formula>
    </cfRule>
  </conditionalFormatting>
  <conditionalFormatting sqref="C200:AY200">
    <cfRule type="expression" dxfId="304" priority="305">
      <formula>$A$200="Planilhado"</formula>
    </cfRule>
  </conditionalFormatting>
  <conditionalFormatting sqref="C200:AY200">
    <cfRule type="expression" dxfId="303" priority="304">
      <formula>$A$200="Ñ Plan s/desc"</formula>
    </cfRule>
  </conditionalFormatting>
  <conditionalFormatting sqref="C200:AY200">
    <cfRule type="expression" dxfId="302" priority="303">
      <formula>$A$200="Advindo"</formula>
    </cfRule>
  </conditionalFormatting>
  <conditionalFormatting sqref="C200:AY200">
    <cfRule type="expression" dxfId="301" priority="302">
      <formula>$A$200="Ñ Plan c/desc"</formula>
    </cfRule>
  </conditionalFormatting>
  <conditionalFormatting sqref="C200:AY200">
    <cfRule type="expression" dxfId="300" priority="301">
      <formula>$A$200="Família"</formula>
    </cfRule>
  </conditionalFormatting>
  <conditionalFormatting sqref="C201:AY201">
    <cfRule type="expression" dxfId="299" priority="300">
      <formula>$A$201="Planilhado"</formula>
    </cfRule>
  </conditionalFormatting>
  <conditionalFormatting sqref="C201:AY201">
    <cfRule type="expression" dxfId="298" priority="299">
      <formula>$A$201="Ñ Plan s/desc"</formula>
    </cfRule>
  </conditionalFormatting>
  <conditionalFormatting sqref="C201:AY201">
    <cfRule type="expression" dxfId="297" priority="298">
      <formula>$A$201="Advindo"</formula>
    </cfRule>
  </conditionalFormatting>
  <conditionalFormatting sqref="C201:AY201">
    <cfRule type="expression" dxfId="296" priority="297">
      <formula>$A$201="Ñ Plan c/desc"</formula>
    </cfRule>
  </conditionalFormatting>
  <conditionalFormatting sqref="C201:AY201">
    <cfRule type="expression" dxfId="295" priority="296">
      <formula>$A$201="Família"</formula>
    </cfRule>
  </conditionalFormatting>
  <conditionalFormatting sqref="C202:AY202">
    <cfRule type="expression" dxfId="294" priority="295">
      <formula>$A$202="Planilhado"</formula>
    </cfRule>
  </conditionalFormatting>
  <conditionalFormatting sqref="C202:AY202">
    <cfRule type="expression" dxfId="293" priority="294">
      <formula>$A$202="Ñ Plan s/desc"</formula>
    </cfRule>
  </conditionalFormatting>
  <conditionalFormatting sqref="C202:AY202">
    <cfRule type="expression" dxfId="292" priority="293">
      <formula>$A$202="Advindo"</formula>
    </cfRule>
  </conditionalFormatting>
  <conditionalFormatting sqref="C202:AY202">
    <cfRule type="expression" dxfId="291" priority="292">
      <formula>$A$202="Ñ Plan c/desc"</formula>
    </cfRule>
  </conditionalFormatting>
  <conditionalFormatting sqref="C202:AY202">
    <cfRule type="expression" dxfId="290" priority="291">
      <formula>$A$202="Família"</formula>
    </cfRule>
  </conditionalFormatting>
  <conditionalFormatting sqref="C203:AY203">
    <cfRule type="expression" dxfId="289" priority="290">
      <formula>$A$203="Planilhado"</formula>
    </cfRule>
  </conditionalFormatting>
  <conditionalFormatting sqref="C203:AY203">
    <cfRule type="expression" dxfId="288" priority="289">
      <formula>$A$203="Ñ Plan s/desc"</formula>
    </cfRule>
  </conditionalFormatting>
  <conditionalFormatting sqref="C203:AY203">
    <cfRule type="expression" dxfId="287" priority="288">
      <formula>$A$203="Advindo"</formula>
    </cfRule>
  </conditionalFormatting>
  <conditionalFormatting sqref="C203:AY203">
    <cfRule type="expression" dxfId="286" priority="287">
      <formula>$A$203="Ñ Plan c/desc"</formula>
    </cfRule>
  </conditionalFormatting>
  <conditionalFormatting sqref="C203:AY203">
    <cfRule type="expression" dxfId="285" priority="286">
      <formula>$A$203="Família"</formula>
    </cfRule>
  </conditionalFormatting>
  <conditionalFormatting sqref="C204:AY204">
    <cfRule type="expression" dxfId="284" priority="285">
      <formula>$A$204="Planilhado"</formula>
    </cfRule>
  </conditionalFormatting>
  <conditionalFormatting sqref="C204:AY204">
    <cfRule type="expression" dxfId="283" priority="284">
      <formula>$A$204="Ñ Plan s/desc"</formula>
    </cfRule>
  </conditionalFormatting>
  <conditionalFormatting sqref="C204:AY204">
    <cfRule type="expression" dxfId="282" priority="283">
      <formula>$A$204="Advindo"</formula>
    </cfRule>
  </conditionalFormatting>
  <conditionalFormatting sqref="C204:AY204">
    <cfRule type="expression" dxfId="281" priority="282">
      <formula>$A$204="Ñ Plan c/desc"</formula>
    </cfRule>
  </conditionalFormatting>
  <conditionalFormatting sqref="C204:AY204">
    <cfRule type="expression" dxfId="280" priority="281">
      <formula>$A$204="Família"</formula>
    </cfRule>
  </conditionalFormatting>
  <conditionalFormatting sqref="C205:AY205">
    <cfRule type="expression" dxfId="279" priority="280">
      <formula>$A$205="Planilhado"</formula>
    </cfRule>
  </conditionalFormatting>
  <conditionalFormatting sqref="C205:AY205">
    <cfRule type="expression" dxfId="278" priority="279">
      <formula>$A$205="Ñ Plan s/desc"</formula>
    </cfRule>
  </conditionalFormatting>
  <conditionalFormatting sqref="C205:AY205">
    <cfRule type="expression" dxfId="277" priority="278">
      <formula>$A$205="Advindo"</formula>
    </cfRule>
  </conditionalFormatting>
  <conditionalFormatting sqref="C205:AY205">
    <cfRule type="expression" dxfId="276" priority="277">
      <formula>$A$205="Ñ Plan c/desc"</formula>
    </cfRule>
  </conditionalFormatting>
  <conditionalFormatting sqref="C205:AY205">
    <cfRule type="expression" dxfId="275" priority="276">
      <formula>$A$205="Família"</formula>
    </cfRule>
  </conditionalFormatting>
  <conditionalFormatting sqref="C206:AY206">
    <cfRule type="expression" dxfId="274" priority="275">
      <formula>$A$206="Planilhado"</formula>
    </cfRule>
  </conditionalFormatting>
  <conditionalFormatting sqref="C206:AY206">
    <cfRule type="expression" dxfId="273" priority="274">
      <formula>$A$206="Ñ Plan s/desc"</formula>
    </cfRule>
  </conditionalFormatting>
  <conditionalFormatting sqref="C206:AY206">
    <cfRule type="expression" dxfId="272" priority="273">
      <formula>$A$206="Advindo"</formula>
    </cfRule>
  </conditionalFormatting>
  <conditionalFormatting sqref="C206:AY206">
    <cfRule type="expression" dxfId="271" priority="272">
      <formula>$A$206="Ñ Plan c/desc"</formula>
    </cfRule>
  </conditionalFormatting>
  <conditionalFormatting sqref="C206:AY206">
    <cfRule type="expression" dxfId="270" priority="271">
      <formula>$A$206="Família"</formula>
    </cfRule>
  </conditionalFormatting>
  <conditionalFormatting sqref="C207:AY207">
    <cfRule type="expression" dxfId="269" priority="270">
      <formula>$A$207="Planilhado"</formula>
    </cfRule>
  </conditionalFormatting>
  <conditionalFormatting sqref="C207:AY207">
    <cfRule type="expression" dxfId="268" priority="269">
      <formula>$A$207="Ñ Plan s/desc"</formula>
    </cfRule>
  </conditionalFormatting>
  <conditionalFormatting sqref="C207:AY207">
    <cfRule type="expression" dxfId="267" priority="268">
      <formula>$A$207="Advindo"</formula>
    </cfRule>
  </conditionalFormatting>
  <conditionalFormatting sqref="C207:AY207">
    <cfRule type="expression" dxfId="266" priority="267">
      <formula>$A$207="Ñ Plan c/desc"</formula>
    </cfRule>
  </conditionalFormatting>
  <conditionalFormatting sqref="C207:AY207">
    <cfRule type="expression" dxfId="265" priority="266">
      <formula>$A$207="Família"</formula>
    </cfRule>
  </conditionalFormatting>
  <conditionalFormatting sqref="C208:AY208">
    <cfRule type="expression" dxfId="264" priority="265">
      <formula>$A$208="Planilhado"</formula>
    </cfRule>
  </conditionalFormatting>
  <conditionalFormatting sqref="C208:AY208">
    <cfRule type="expression" dxfId="263" priority="264">
      <formula>$A$208="Ñ Plan s/desc"</formula>
    </cfRule>
  </conditionalFormatting>
  <conditionalFormatting sqref="C208:AY208">
    <cfRule type="expression" dxfId="262" priority="263">
      <formula>$A$208="Advindo"</formula>
    </cfRule>
  </conditionalFormatting>
  <conditionalFormatting sqref="C208:AY208">
    <cfRule type="expression" dxfId="261" priority="262">
      <formula>$A$208="Ñ Plan c/desc"</formula>
    </cfRule>
  </conditionalFormatting>
  <conditionalFormatting sqref="C208:AY208">
    <cfRule type="expression" dxfId="260" priority="261">
      <formula>$A$208="Família"</formula>
    </cfRule>
  </conditionalFormatting>
  <conditionalFormatting sqref="C209:AY209">
    <cfRule type="expression" dxfId="259" priority="260">
      <formula>$A$209="Planilhado"</formula>
    </cfRule>
  </conditionalFormatting>
  <conditionalFormatting sqref="C209:AY209">
    <cfRule type="expression" dxfId="258" priority="259">
      <formula>$A$209="Ñ Plan s/desc"</formula>
    </cfRule>
  </conditionalFormatting>
  <conditionalFormatting sqref="C209:AY209">
    <cfRule type="expression" dxfId="257" priority="258">
      <formula>$A$209="Advindo"</formula>
    </cfRule>
  </conditionalFormatting>
  <conditionalFormatting sqref="C209:AY209">
    <cfRule type="expression" dxfId="256" priority="257">
      <formula>$A$209="Ñ Plan c/desc"</formula>
    </cfRule>
  </conditionalFormatting>
  <conditionalFormatting sqref="C209:AY209">
    <cfRule type="expression" dxfId="255" priority="256">
      <formula>$A$209="Família"</formula>
    </cfRule>
  </conditionalFormatting>
  <conditionalFormatting sqref="C210:AY210">
    <cfRule type="expression" dxfId="254" priority="255">
      <formula>$A$210="Planilhado"</formula>
    </cfRule>
  </conditionalFormatting>
  <conditionalFormatting sqref="C210:AY210">
    <cfRule type="expression" dxfId="253" priority="254">
      <formula>$A$210="Ñ Plan s/desc"</formula>
    </cfRule>
  </conditionalFormatting>
  <conditionalFormatting sqref="C210:AY210">
    <cfRule type="expression" dxfId="252" priority="253">
      <formula>$A$210="Advindo"</formula>
    </cfRule>
  </conditionalFormatting>
  <conditionalFormatting sqref="C210:AY210">
    <cfRule type="expression" dxfId="251" priority="252">
      <formula>$A$210="Ñ Plan c/desc"</formula>
    </cfRule>
  </conditionalFormatting>
  <conditionalFormatting sqref="C210:AY210">
    <cfRule type="expression" dxfId="250" priority="251">
      <formula>$A$210="Família"</formula>
    </cfRule>
  </conditionalFormatting>
  <conditionalFormatting sqref="C211:AY211">
    <cfRule type="expression" dxfId="249" priority="250">
      <formula>$A$211="Planilhado"</formula>
    </cfRule>
  </conditionalFormatting>
  <conditionalFormatting sqref="C211:AY211">
    <cfRule type="expression" dxfId="248" priority="249">
      <formula>$A$211="Ñ Plan s/desc"</formula>
    </cfRule>
  </conditionalFormatting>
  <conditionalFormatting sqref="C211:AY211">
    <cfRule type="expression" dxfId="247" priority="248">
      <formula>$A$211="Advindo"</formula>
    </cfRule>
  </conditionalFormatting>
  <conditionalFormatting sqref="C211:AY211">
    <cfRule type="expression" dxfId="246" priority="247">
      <formula>$A$211="Ñ Plan c/desc"</formula>
    </cfRule>
  </conditionalFormatting>
  <conditionalFormatting sqref="C211:AY211">
    <cfRule type="expression" dxfId="245" priority="246">
      <formula>$A$211="Família"</formula>
    </cfRule>
  </conditionalFormatting>
  <conditionalFormatting sqref="C212:AY212">
    <cfRule type="expression" dxfId="244" priority="245">
      <formula>$A$212="Planilhado"</formula>
    </cfRule>
  </conditionalFormatting>
  <conditionalFormatting sqref="C212:AY212">
    <cfRule type="expression" dxfId="243" priority="244">
      <formula>$A$212="Ñ Plan s/desc"</formula>
    </cfRule>
  </conditionalFormatting>
  <conditionalFormatting sqref="C212:AY212">
    <cfRule type="expression" dxfId="242" priority="243">
      <formula>$A$212="Advindo"</formula>
    </cfRule>
  </conditionalFormatting>
  <conditionalFormatting sqref="C212:AY212">
    <cfRule type="expression" dxfId="241" priority="242">
      <formula>$A$212="Ñ Plan c/desc"</formula>
    </cfRule>
  </conditionalFormatting>
  <conditionalFormatting sqref="C212:AY212">
    <cfRule type="expression" dxfId="240" priority="241">
      <formula>$A$212="Família"</formula>
    </cfRule>
  </conditionalFormatting>
  <conditionalFormatting sqref="C213:AY213">
    <cfRule type="expression" dxfId="239" priority="240">
      <formula>$A$213="Planilhado"</formula>
    </cfRule>
  </conditionalFormatting>
  <conditionalFormatting sqref="C213:AY213">
    <cfRule type="expression" dxfId="238" priority="239">
      <formula>$A$213="Ñ Plan s/desc"</formula>
    </cfRule>
  </conditionalFormatting>
  <conditionalFormatting sqref="C213:AY213">
    <cfRule type="expression" dxfId="237" priority="238">
      <formula>$A$213="Advindo"</formula>
    </cfRule>
  </conditionalFormatting>
  <conditionalFormatting sqref="C213:AY213">
    <cfRule type="expression" dxfId="236" priority="237">
      <formula>$A$213="Ñ Plan c/desc"</formula>
    </cfRule>
  </conditionalFormatting>
  <conditionalFormatting sqref="C213:AY213">
    <cfRule type="expression" dxfId="235" priority="236">
      <formula>$A$213="Família"</formula>
    </cfRule>
  </conditionalFormatting>
  <conditionalFormatting sqref="C214:AY214">
    <cfRule type="expression" dxfId="234" priority="235">
      <formula>$A$214="Planilhado"</formula>
    </cfRule>
  </conditionalFormatting>
  <conditionalFormatting sqref="C214:AY214">
    <cfRule type="expression" dxfId="233" priority="234">
      <formula>$A$214="Ñ Plan s/desc"</formula>
    </cfRule>
  </conditionalFormatting>
  <conditionalFormatting sqref="C214:AY214">
    <cfRule type="expression" dxfId="232" priority="233">
      <formula>$A$214="Advindo"</formula>
    </cfRule>
  </conditionalFormatting>
  <conditionalFormatting sqref="C214:AY214">
    <cfRule type="expression" dxfId="231" priority="232">
      <formula>$A$214="Ñ Plan c/desc"</formula>
    </cfRule>
  </conditionalFormatting>
  <conditionalFormatting sqref="C214:AY214">
    <cfRule type="expression" dxfId="230" priority="231">
      <formula>$A$214="Família"</formula>
    </cfRule>
  </conditionalFormatting>
  <conditionalFormatting sqref="C215:AY215">
    <cfRule type="expression" dxfId="229" priority="230">
      <formula>$A$215="Planilhado"</formula>
    </cfRule>
  </conditionalFormatting>
  <conditionalFormatting sqref="C215:AY215">
    <cfRule type="expression" dxfId="228" priority="229">
      <formula>$A$215="Ñ Plan s/desc"</formula>
    </cfRule>
  </conditionalFormatting>
  <conditionalFormatting sqref="C215:AY215">
    <cfRule type="expression" dxfId="227" priority="228">
      <formula>$A$215="Advindo"</formula>
    </cfRule>
  </conditionalFormatting>
  <conditionalFormatting sqref="C215:AY215">
    <cfRule type="expression" dxfId="226" priority="227">
      <formula>$A$215="Ñ Plan c/desc"</formula>
    </cfRule>
  </conditionalFormatting>
  <conditionalFormatting sqref="C215:AY215">
    <cfRule type="expression" dxfId="225" priority="226">
      <formula>$A$215="Família"</formula>
    </cfRule>
  </conditionalFormatting>
  <conditionalFormatting sqref="C216:AY216">
    <cfRule type="expression" dxfId="224" priority="225">
      <formula>$A$216="Planilhado"</formula>
    </cfRule>
  </conditionalFormatting>
  <conditionalFormatting sqref="C216:AY216">
    <cfRule type="expression" dxfId="223" priority="224">
      <formula>$A$216="Ñ Plan s/desc"</formula>
    </cfRule>
  </conditionalFormatting>
  <conditionalFormatting sqref="C216:AY216">
    <cfRule type="expression" dxfId="222" priority="223">
      <formula>$A$216="Advindo"</formula>
    </cfRule>
  </conditionalFormatting>
  <conditionalFormatting sqref="C216:AY216">
    <cfRule type="expression" dxfId="221" priority="222">
      <formula>$A$216="Ñ Plan c/desc"</formula>
    </cfRule>
  </conditionalFormatting>
  <conditionalFormatting sqref="C216:AY216">
    <cfRule type="expression" dxfId="220" priority="221">
      <formula>$A$216="Família"</formula>
    </cfRule>
  </conditionalFormatting>
  <conditionalFormatting sqref="C217:AY217">
    <cfRule type="expression" dxfId="219" priority="220">
      <formula>$A$217="Planilhado"</formula>
    </cfRule>
  </conditionalFormatting>
  <conditionalFormatting sqref="C217:AY217">
    <cfRule type="expression" dxfId="218" priority="219">
      <formula>$A$217="Ñ Plan s/desc"</formula>
    </cfRule>
  </conditionalFormatting>
  <conditionalFormatting sqref="C217:AY217">
    <cfRule type="expression" dxfId="217" priority="218">
      <formula>$A$217="Advindo"</formula>
    </cfRule>
  </conditionalFormatting>
  <conditionalFormatting sqref="C217:AY217">
    <cfRule type="expression" dxfId="216" priority="217">
      <formula>$A$217="Ñ Plan c/desc"</formula>
    </cfRule>
  </conditionalFormatting>
  <conditionalFormatting sqref="C217:AY217">
    <cfRule type="expression" dxfId="215" priority="216">
      <formula>$A$217="Família"</formula>
    </cfRule>
  </conditionalFormatting>
  <conditionalFormatting sqref="C218:AY218">
    <cfRule type="expression" dxfId="214" priority="215">
      <formula>$A$218="Planilhado"</formula>
    </cfRule>
  </conditionalFormatting>
  <conditionalFormatting sqref="C218:AY218">
    <cfRule type="expression" dxfId="213" priority="214">
      <formula>$A$218="Ñ Plan s/desc"</formula>
    </cfRule>
  </conditionalFormatting>
  <conditionalFormatting sqref="C218:AY218">
    <cfRule type="expression" dxfId="212" priority="213">
      <formula>$A$218="Advindo"</formula>
    </cfRule>
  </conditionalFormatting>
  <conditionalFormatting sqref="C218:AY218">
    <cfRule type="expression" dxfId="211" priority="212">
      <formula>$A$218="Ñ Plan c/desc"</formula>
    </cfRule>
  </conditionalFormatting>
  <conditionalFormatting sqref="C218:AY218">
    <cfRule type="expression" dxfId="210" priority="211">
      <formula>$A$218="Família"</formula>
    </cfRule>
  </conditionalFormatting>
  <conditionalFormatting sqref="C219:AY219">
    <cfRule type="expression" dxfId="209" priority="210">
      <formula>$A$219="Planilhado"</formula>
    </cfRule>
  </conditionalFormatting>
  <conditionalFormatting sqref="C219:AY219">
    <cfRule type="expression" dxfId="208" priority="209">
      <formula>$A$219="Ñ Plan s/desc"</formula>
    </cfRule>
  </conditionalFormatting>
  <conditionalFormatting sqref="C219:AY219">
    <cfRule type="expression" dxfId="207" priority="208">
      <formula>$A$219="Advindo"</formula>
    </cfRule>
  </conditionalFormatting>
  <conditionalFormatting sqref="C219:AY219">
    <cfRule type="expression" dxfId="206" priority="207">
      <formula>$A$219="Ñ Plan c/desc"</formula>
    </cfRule>
  </conditionalFormatting>
  <conditionalFormatting sqref="C219:AY219">
    <cfRule type="expression" dxfId="205" priority="206">
      <formula>$A$219="Família"</formula>
    </cfRule>
  </conditionalFormatting>
  <conditionalFormatting sqref="C220:AY220">
    <cfRule type="expression" dxfId="204" priority="205">
      <formula>$A$220="Planilhado"</formula>
    </cfRule>
  </conditionalFormatting>
  <conditionalFormatting sqref="C220:AY220">
    <cfRule type="expression" dxfId="203" priority="204">
      <formula>$A$220="Ñ Plan s/desc"</formula>
    </cfRule>
  </conditionalFormatting>
  <conditionalFormatting sqref="C220:AY220">
    <cfRule type="expression" dxfId="202" priority="203">
      <formula>$A$220="Advindo"</formula>
    </cfRule>
  </conditionalFormatting>
  <conditionalFormatting sqref="C220:AY220">
    <cfRule type="expression" dxfId="201" priority="202">
      <formula>$A$220="Ñ Plan c/desc"</formula>
    </cfRule>
  </conditionalFormatting>
  <conditionalFormatting sqref="C220:AY220">
    <cfRule type="expression" dxfId="200" priority="201">
      <formula>$A$220="Família"</formula>
    </cfRule>
  </conditionalFormatting>
  <conditionalFormatting sqref="C221:AY221">
    <cfRule type="expression" dxfId="199" priority="200">
      <formula>$A$221="Planilhado"</formula>
    </cfRule>
  </conditionalFormatting>
  <conditionalFormatting sqref="C221:AY221">
    <cfRule type="expression" dxfId="198" priority="199">
      <formula>$A$221="Ñ Plan s/desc"</formula>
    </cfRule>
  </conditionalFormatting>
  <conditionalFormatting sqref="C221:AY221">
    <cfRule type="expression" dxfId="197" priority="198">
      <formula>$A$221="Advindo"</formula>
    </cfRule>
  </conditionalFormatting>
  <conditionalFormatting sqref="C221:AY221">
    <cfRule type="expression" dxfId="196" priority="197">
      <formula>$A$221="Ñ Plan c/desc"</formula>
    </cfRule>
  </conditionalFormatting>
  <conditionalFormatting sqref="C221:AY221">
    <cfRule type="expression" dxfId="195" priority="196">
      <formula>$A$221="Família"</formula>
    </cfRule>
  </conditionalFormatting>
  <conditionalFormatting sqref="C222:AY222">
    <cfRule type="expression" dxfId="194" priority="195">
      <formula>$A$222="Planilhado"</formula>
    </cfRule>
  </conditionalFormatting>
  <conditionalFormatting sqref="C222:AY222">
    <cfRule type="expression" dxfId="193" priority="194">
      <formula>$A$222="Ñ Plan s/desc"</formula>
    </cfRule>
  </conditionalFormatting>
  <conditionalFormatting sqref="C222:AY222">
    <cfRule type="expression" dxfId="192" priority="193">
      <formula>$A$222="Advindo"</formula>
    </cfRule>
  </conditionalFormatting>
  <conditionalFormatting sqref="C222:AY222">
    <cfRule type="expression" dxfId="191" priority="192">
      <formula>$A$222="Ñ Plan c/desc"</formula>
    </cfRule>
  </conditionalFormatting>
  <conditionalFormatting sqref="C222:AY222">
    <cfRule type="expression" dxfId="190" priority="191">
      <formula>$A$222="Família"</formula>
    </cfRule>
  </conditionalFormatting>
  <conditionalFormatting sqref="C223:AY223">
    <cfRule type="expression" dxfId="189" priority="190">
      <formula>$A$223="Planilhado"</formula>
    </cfRule>
  </conditionalFormatting>
  <conditionalFormatting sqref="C223:AY223">
    <cfRule type="expression" dxfId="188" priority="189">
      <formula>$A$223="Ñ Plan s/desc"</formula>
    </cfRule>
  </conditionalFormatting>
  <conditionalFormatting sqref="C223:AY223">
    <cfRule type="expression" dxfId="187" priority="188">
      <formula>$A$223="Advindo"</formula>
    </cfRule>
  </conditionalFormatting>
  <conditionalFormatting sqref="C223:AY223">
    <cfRule type="expression" dxfId="186" priority="187">
      <formula>$A$223="Ñ Plan c/desc"</formula>
    </cfRule>
  </conditionalFormatting>
  <conditionalFormatting sqref="C223:AY223">
    <cfRule type="expression" dxfId="185" priority="186">
      <formula>$A$223="Família"</formula>
    </cfRule>
  </conditionalFormatting>
  <conditionalFormatting sqref="C224:AY224">
    <cfRule type="expression" dxfId="184" priority="185">
      <formula>$A$224="Planilhado"</formula>
    </cfRule>
  </conditionalFormatting>
  <conditionalFormatting sqref="C224:AY224">
    <cfRule type="expression" dxfId="183" priority="184">
      <formula>$A$224="Ñ Plan s/desc"</formula>
    </cfRule>
  </conditionalFormatting>
  <conditionalFormatting sqref="C224:AY224">
    <cfRule type="expression" dxfId="182" priority="183">
      <formula>$A$224="Advindo"</formula>
    </cfRule>
  </conditionalFormatting>
  <conditionalFormatting sqref="C224:AY224">
    <cfRule type="expression" dxfId="181" priority="182">
      <formula>$A$224="Ñ Plan c/desc"</formula>
    </cfRule>
  </conditionalFormatting>
  <conditionalFormatting sqref="C224:AY224">
    <cfRule type="expression" dxfId="180" priority="181">
      <formula>$A$224="Família"</formula>
    </cfRule>
  </conditionalFormatting>
  <conditionalFormatting sqref="C225:AY225">
    <cfRule type="expression" dxfId="179" priority="180">
      <formula>$A$225="Planilhado"</formula>
    </cfRule>
  </conditionalFormatting>
  <conditionalFormatting sqref="C225:AY225">
    <cfRule type="expression" dxfId="178" priority="179">
      <formula>$A$225="Ñ Plan s/desc"</formula>
    </cfRule>
  </conditionalFormatting>
  <conditionalFormatting sqref="C225:AY225">
    <cfRule type="expression" dxfId="177" priority="178">
      <formula>$A$225="Advindo"</formula>
    </cfRule>
  </conditionalFormatting>
  <conditionalFormatting sqref="C225:AY225">
    <cfRule type="expression" dxfId="176" priority="177">
      <formula>$A$225="Ñ Plan c/desc"</formula>
    </cfRule>
  </conditionalFormatting>
  <conditionalFormatting sqref="C225:AY225">
    <cfRule type="expression" dxfId="175" priority="176">
      <formula>$A$225="Família"</formula>
    </cfRule>
  </conditionalFormatting>
  <conditionalFormatting sqref="C226:AY226">
    <cfRule type="expression" dxfId="174" priority="175">
      <formula>$A$226="Planilhado"</formula>
    </cfRule>
  </conditionalFormatting>
  <conditionalFormatting sqref="C226:AY226">
    <cfRule type="expression" dxfId="173" priority="174">
      <formula>$A$226="Ñ Plan s/desc"</formula>
    </cfRule>
  </conditionalFormatting>
  <conditionalFormatting sqref="C226:AY226">
    <cfRule type="expression" dxfId="172" priority="173">
      <formula>$A$226="Advindo"</formula>
    </cfRule>
  </conditionalFormatting>
  <conditionalFormatting sqref="C226:AY226">
    <cfRule type="expression" dxfId="171" priority="172">
      <formula>$A$226="Ñ Plan c/desc"</formula>
    </cfRule>
  </conditionalFormatting>
  <conditionalFormatting sqref="C226:AY226">
    <cfRule type="expression" dxfId="170" priority="171">
      <formula>$A$226="Família"</formula>
    </cfRule>
  </conditionalFormatting>
  <conditionalFormatting sqref="C227:AY227">
    <cfRule type="expression" dxfId="169" priority="170">
      <formula>$A$227="Planilhado"</formula>
    </cfRule>
  </conditionalFormatting>
  <conditionalFormatting sqref="C227:AY227">
    <cfRule type="expression" dxfId="168" priority="169">
      <formula>$A$227="Ñ Plan s/desc"</formula>
    </cfRule>
  </conditionalFormatting>
  <conditionalFormatting sqref="C227:AY227">
    <cfRule type="expression" dxfId="167" priority="168">
      <formula>$A$227="Advindo"</formula>
    </cfRule>
  </conditionalFormatting>
  <conditionalFormatting sqref="C227:AY227">
    <cfRule type="expression" dxfId="166" priority="167">
      <formula>$A$227="Ñ Plan c/desc"</formula>
    </cfRule>
  </conditionalFormatting>
  <conditionalFormatting sqref="C227:AY227">
    <cfRule type="expression" dxfId="165" priority="166">
      <formula>$A$227="Família"</formula>
    </cfRule>
  </conditionalFormatting>
  <conditionalFormatting sqref="C228:AY228">
    <cfRule type="expression" dxfId="164" priority="165">
      <formula>$A$228="Planilhado"</formula>
    </cfRule>
  </conditionalFormatting>
  <conditionalFormatting sqref="C228:AY228">
    <cfRule type="expression" dxfId="163" priority="164">
      <formula>$A$228="Ñ Plan s/desc"</formula>
    </cfRule>
  </conditionalFormatting>
  <conditionalFormatting sqref="C228:AY228">
    <cfRule type="expression" dxfId="162" priority="163">
      <formula>$A$228="Advindo"</formula>
    </cfRule>
  </conditionalFormatting>
  <conditionalFormatting sqref="C228:AY228">
    <cfRule type="expression" dxfId="161" priority="162">
      <formula>$A$228="Ñ Plan c/desc"</formula>
    </cfRule>
  </conditionalFormatting>
  <conditionalFormatting sqref="C228:AY228">
    <cfRule type="expression" dxfId="160" priority="161">
      <formula>$A$228="Família"</formula>
    </cfRule>
  </conditionalFormatting>
  <conditionalFormatting sqref="C229:AY229">
    <cfRule type="expression" dxfId="159" priority="160">
      <formula>$A$229="Planilhado"</formula>
    </cfRule>
  </conditionalFormatting>
  <conditionalFormatting sqref="C229:AY229">
    <cfRule type="expression" dxfId="158" priority="159">
      <formula>$A$229="Ñ Plan s/desc"</formula>
    </cfRule>
  </conditionalFormatting>
  <conditionalFormatting sqref="C229:AY229">
    <cfRule type="expression" dxfId="157" priority="158">
      <formula>$A$229="Advindo"</formula>
    </cfRule>
  </conditionalFormatting>
  <conditionalFormatting sqref="C229:AY229">
    <cfRule type="expression" dxfId="156" priority="157">
      <formula>$A$229="Ñ Plan c/desc"</formula>
    </cfRule>
  </conditionalFormatting>
  <conditionalFormatting sqref="C229:AY229">
    <cfRule type="expression" dxfId="155" priority="156">
      <formula>$A$229="Família"</formula>
    </cfRule>
  </conditionalFormatting>
  <conditionalFormatting sqref="C230:AY230">
    <cfRule type="expression" dxfId="154" priority="155">
      <formula>$A$230="Planilhado"</formula>
    </cfRule>
  </conditionalFormatting>
  <conditionalFormatting sqref="C230:AY230">
    <cfRule type="expression" dxfId="153" priority="154">
      <formula>$A$230="Ñ Plan s/desc"</formula>
    </cfRule>
  </conditionalFormatting>
  <conditionalFormatting sqref="C230:AY230">
    <cfRule type="expression" dxfId="152" priority="153">
      <formula>$A$230="Advindo"</formula>
    </cfRule>
  </conditionalFormatting>
  <conditionalFormatting sqref="C230:AY230">
    <cfRule type="expression" dxfId="151" priority="152">
      <formula>$A$230="Ñ Plan c/desc"</formula>
    </cfRule>
  </conditionalFormatting>
  <conditionalFormatting sqref="C230:AY230">
    <cfRule type="expression" dxfId="150" priority="151">
      <formula>$A$230="Família"</formula>
    </cfRule>
  </conditionalFormatting>
  <conditionalFormatting sqref="C231:AY231">
    <cfRule type="expression" dxfId="149" priority="150">
      <formula>$A$231="Planilhado"</formula>
    </cfRule>
  </conditionalFormatting>
  <conditionalFormatting sqref="C231:AY231">
    <cfRule type="expression" dxfId="148" priority="149">
      <formula>$A$231="Ñ Plan s/desc"</formula>
    </cfRule>
  </conditionalFormatting>
  <conditionalFormatting sqref="C231:AY231">
    <cfRule type="expression" dxfId="147" priority="148">
      <formula>$A$231="Advindo"</formula>
    </cfRule>
  </conditionalFormatting>
  <conditionalFormatting sqref="C231:AY231">
    <cfRule type="expression" dxfId="146" priority="147">
      <formula>$A$231="Ñ Plan c/desc"</formula>
    </cfRule>
  </conditionalFormatting>
  <conditionalFormatting sqref="C231:AY231">
    <cfRule type="expression" dxfId="145" priority="146">
      <formula>$A$231="Família"</formula>
    </cfRule>
  </conditionalFormatting>
  <conditionalFormatting sqref="C232:AY232">
    <cfRule type="expression" dxfId="144" priority="145">
      <formula>$A$232="Planilhado"</formula>
    </cfRule>
  </conditionalFormatting>
  <conditionalFormatting sqref="C232:AY232">
    <cfRule type="expression" dxfId="143" priority="144">
      <formula>$A$232="Ñ Plan s/desc"</formula>
    </cfRule>
  </conditionalFormatting>
  <conditionalFormatting sqref="C232:AY232">
    <cfRule type="expression" dxfId="142" priority="143">
      <formula>$A$232="Advindo"</formula>
    </cfRule>
  </conditionalFormatting>
  <conditionalFormatting sqref="C232:AY232">
    <cfRule type="expression" dxfId="141" priority="142">
      <formula>$A$232="Ñ Plan c/desc"</formula>
    </cfRule>
  </conditionalFormatting>
  <conditionalFormatting sqref="C232:AY232">
    <cfRule type="expression" dxfId="140" priority="141">
      <formula>$A$232="Família"</formula>
    </cfRule>
  </conditionalFormatting>
  <conditionalFormatting sqref="C233:AY233">
    <cfRule type="expression" dxfId="139" priority="140">
      <formula>$A$233="Planilhado"</formula>
    </cfRule>
  </conditionalFormatting>
  <conditionalFormatting sqref="C233:AY233">
    <cfRule type="expression" dxfId="138" priority="139">
      <formula>$A$233="Ñ Plan s/desc"</formula>
    </cfRule>
  </conditionalFormatting>
  <conditionalFormatting sqref="C233:AY233">
    <cfRule type="expression" dxfId="137" priority="138">
      <formula>$A$233="Advindo"</formula>
    </cfRule>
  </conditionalFormatting>
  <conditionalFormatting sqref="C233:AY233">
    <cfRule type="expression" dxfId="136" priority="137">
      <formula>$A$233="Ñ Plan c/desc"</formula>
    </cfRule>
  </conditionalFormatting>
  <conditionalFormatting sqref="C233:AY233">
    <cfRule type="expression" dxfId="135" priority="136">
      <formula>$A$233="Família"</formula>
    </cfRule>
  </conditionalFormatting>
  <conditionalFormatting sqref="C234:AY234">
    <cfRule type="expression" dxfId="134" priority="135">
      <formula>$A$234="Planilhado"</formula>
    </cfRule>
  </conditionalFormatting>
  <conditionalFormatting sqref="C234:AY234">
    <cfRule type="expression" dxfId="133" priority="134">
      <formula>$A$234="Ñ Plan s/desc"</formula>
    </cfRule>
  </conditionalFormatting>
  <conditionalFormatting sqref="C234:AY234">
    <cfRule type="expression" dxfId="132" priority="133">
      <formula>$A$234="Advindo"</formula>
    </cfRule>
  </conditionalFormatting>
  <conditionalFormatting sqref="C234:AY234">
    <cfRule type="expression" dxfId="131" priority="132">
      <formula>$A$234="Ñ Plan c/desc"</formula>
    </cfRule>
  </conditionalFormatting>
  <conditionalFormatting sqref="C234:AY234">
    <cfRule type="expression" dxfId="130" priority="131">
      <formula>$A$234="Família"</formula>
    </cfRule>
  </conditionalFormatting>
  <conditionalFormatting sqref="C235:AY235">
    <cfRule type="expression" dxfId="129" priority="130">
      <formula>$A$235="Planilhado"</formula>
    </cfRule>
  </conditionalFormatting>
  <conditionalFormatting sqref="C235:AY235">
    <cfRule type="expression" dxfId="128" priority="129">
      <formula>$A$235="Ñ Plan s/desc"</formula>
    </cfRule>
  </conditionalFormatting>
  <conditionalFormatting sqref="C235:AY235">
    <cfRule type="expression" dxfId="127" priority="128">
      <formula>$A$235="Advindo"</formula>
    </cfRule>
  </conditionalFormatting>
  <conditionalFormatting sqref="C235:AY235">
    <cfRule type="expression" dxfId="126" priority="127">
      <formula>$A$235="Ñ Plan c/desc"</formula>
    </cfRule>
  </conditionalFormatting>
  <conditionalFormatting sqref="C235:AY235">
    <cfRule type="expression" dxfId="125" priority="126">
      <formula>$A$235="Família"</formula>
    </cfRule>
  </conditionalFormatting>
  <conditionalFormatting sqref="C236:AY236">
    <cfRule type="expression" dxfId="124" priority="125">
      <formula>$A$236="Planilhado"</formula>
    </cfRule>
  </conditionalFormatting>
  <conditionalFormatting sqref="C236:AY236">
    <cfRule type="expression" dxfId="123" priority="124">
      <formula>$A$236="Ñ Plan s/desc"</formula>
    </cfRule>
  </conditionalFormatting>
  <conditionalFormatting sqref="C236:AY236">
    <cfRule type="expression" dxfId="122" priority="123">
      <formula>$A$236="Advindo"</formula>
    </cfRule>
  </conditionalFormatting>
  <conditionalFormatting sqref="C236:AY236">
    <cfRule type="expression" dxfId="121" priority="122">
      <formula>$A$236="Ñ Plan c/desc"</formula>
    </cfRule>
  </conditionalFormatting>
  <conditionalFormatting sqref="C236:AY236">
    <cfRule type="expression" dxfId="120" priority="121">
      <formula>$A$236="Família"</formula>
    </cfRule>
  </conditionalFormatting>
  <conditionalFormatting sqref="C237:AY237">
    <cfRule type="expression" dxfId="119" priority="120">
      <formula>$A$237="Planilhado"</formula>
    </cfRule>
  </conditionalFormatting>
  <conditionalFormatting sqref="C237:AY237">
    <cfRule type="expression" dxfId="118" priority="119">
      <formula>$A$237="Ñ Plan s/desc"</formula>
    </cfRule>
  </conditionalFormatting>
  <conditionalFormatting sqref="C237:AY237">
    <cfRule type="expression" dxfId="117" priority="118">
      <formula>$A$237="Advindo"</formula>
    </cfRule>
  </conditionalFormatting>
  <conditionalFormatting sqref="C237:AY237">
    <cfRule type="expression" dxfId="116" priority="117">
      <formula>$A$237="Ñ Plan c/desc"</formula>
    </cfRule>
  </conditionalFormatting>
  <conditionalFormatting sqref="C237:AY237">
    <cfRule type="expression" dxfId="115" priority="116">
      <formula>$A$237="Família"</formula>
    </cfRule>
  </conditionalFormatting>
  <conditionalFormatting sqref="C238:AY238">
    <cfRule type="expression" dxfId="114" priority="115">
      <formula>$A$238="Planilhado"</formula>
    </cfRule>
  </conditionalFormatting>
  <conditionalFormatting sqref="C238:AY238">
    <cfRule type="expression" dxfId="113" priority="114">
      <formula>$A$238="Ñ Plan s/desc"</formula>
    </cfRule>
  </conditionalFormatting>
  <conditionalFormatting sqref="C238:AY238">
    <cfRule type="expression" dxfId="112" priority="113">
      <formula>$A$238="Advindo"</formula>
    </cfRule>
  </conditionalFormatting>
  <conditionalFormatting sqref="C238:AY238">
    <cfRule type="expression" dxfId="111" priority="112">
      <formula>$A$238="Ñ Plan c/desc"</formula>
    </cfRule>
  </conditionalFormatting>
  <conditionalFormatting sqref="C238:AY238">
    <cfRule type="expression" dxfId="110" priority="111">
      <formula>$A$238="Família"</formula>
    </cfRule>
  </conditionalFormatting>
  <conditionalFormatting sqref="C239:AY239">
    <cfRule type="expression" dxfId="109" priority="110">
      <formula>$A$239="Planilhado"</formula>
    </cfRule>
  </conditionalFormatting>
  <conditionalFormatting sqref="C239:AY239">
    <cfRule type="expression" dxfId="108" priority="109">
      <formula>$A$239="Ñ Plan s/desc"</formula>
    </cfRule>
  </conditionalFormatting>
  <conditionalFormatting sqref="C239:AY239">
    <cfRule type="expression" dxfId="107" priority="108">
      <formula>$A$239="Advindo"</formula>
    </cfRule>
  </conditionalFormatting>
  <conditionalFormatting sqref="C239:AY239">
    <cfRule type="expression" dxfId="106" priority="107">
      <formula>$A$239="Ñ Plan c/desc"</formula>
    </cfRule>
  </conditionalFormatting>
  <conditionalFormatting sqref="C239:AY239">
    <cfRule type="expression" dxfId="105" priority="106">
      <formula>$A$239="Família"</formula>
    </cfRule>
  </conditionalFormatting>
  <conditionalFormatting sqref="C240:AY240">
    <cfRule type="expression" dxfId="104" priority="105">
      <formula>$A$240="Planilhado"</formula>
    </cfRule>
  </conditionalFormatting>
  <conditionalFormatting sqref="C240:AY240">
    <cfRule type="expression" dxfId="103" priority="104">
      <formula>$A$240="Ñ Plan s/desc"</formula>
    </cfRule>
  </conditionalFormatting>
  <conditionalFormatting sqref="C240:AY240">
    <cfRule type="expression" dxfId="102" priority="103">
      <formula>$A$240="Advindo"</formula>
    </cfRule>
  </conditionalFormatting>
  <conditionalFormatting sqref="C240:AY240">
    <cfRule type="expression" dxfId="101" priority="102">
      <formula>$A$240="Ñ Plan c/desc"</formula>
    </cfRule>
  </conditionalFormatting>
  <conditionalFormatting sqref="C240:AY240">
    <cfRule type="expression" dxfId="100" priority="101">
      <formula>$A$240="Família"</formula>
    </cfRule>
  </conditionalFormatting>
  <conditionalFormatting sqref="C241:AY241">
    <cfRule type="expression" dxfId="99" priority="100">
      <formula>$A$241="Planilhado"</formula>
    </cfRule>
  </conditionalFormatting>
  <conditionalFormatting sqref="C241:AY241">
    <cfRule type="expression" dxfId="98" priority="99">
      <formula>$A$241="Ñ Plan s/desc"</formula>
    </cfRule>
  </conditionalFormatting>
  <conditionalFormatting sqref="C241:AY241">
    <cfRule type="expression" dxfId="97" priority="98">
      <formula>$A$241="Advindo"</formula>
    </cfRule>
  </conditionalFormatting>
  <conditionalFormatting sqref="C241:AY241">
    <cfRule type="expression" dxfId="96" priority="97">
      <formula>$A$241="Ñ Plan c/desc"</formula>
    </cfRule>
  </conditionalFormatting>
  <conditionalFormatting sqref="C241:AY241">
    <cfRule type="expression" dxfId="95" priority="96">
      <formula>$A$241="Família"</formula>
    </cfRule>
  </conditionalFormatting>
  <conditionalFormatting sqref="C242:AY242">
    <cfRule type="expression" dxfId="94" priority="95">
      <formula>$A$242="Planilhado"</formula>
    </cfRule>
  </conditionalFormatting>
  <conditionalFormatting sqref="C242:AY242">
    <cfRule type="expression" dxfId="93" priority="94">
      <formula>$A$242="Ñ Plan s/desc"</formula>
    </cfRule>
  </conditionalFormatting>
  <conditionalFormatting sqref="C242:AY242">
    <cfRule type="expression" dxfId="92" priority="93">
      <formula>$A$242="Advindo"</formula>
    </cfRule>
  </conditionalFormatting>
  <conditionalFormatting sqref="C242:AY242">
    <cfRule type="expression" dxfId="91" priority="92">
      <formula>$A$242="Ñ Plan c/desc"</formula>
    </cfRule>
  </conditionalFormatting>
  <conditionalFormatting sqref="C242:AY242">
    <cfRule type="expression" dxfId="90" priority="91">
      <formula>$A$242="Família"</formula>
    </cfRule>
  </conditionalFormatting>
  <conditionalFormatting sqref="C243:AY243">
    <cfRule type="expression" dxfId="89" priority="90">
      <formula>$A$243="Planilhado"</formula>
    </cfRule>
  </conditionalFormatting>
  <conditionalFormatting sqref="C243:AY243">
    <cfRule type="expression" dxfId="88" priority="89">
      <formula>$A$243="Ñ Plan s/desc"</formula>
    </cfRule>
  </conditionalFormatting>
  <conditionalFormatting sqref="C243:AY243">
    <cfRule type="expression" dxfId="87" priority="88">
      <formula>$A$243="Advindo"</formula>
    </cfRule>
  </conditionalFormatting>
  <conditionalFormatting sqref="C243:AY243">
    <cfRule type="expression" dxfId="86" priority="87">
      <formula>$A$243="Ñ Plan c/desc"</formula>
    </cfRule>
  </conditionalFormatting>
  <conditionalFormatting sqref="C243:AY243">
    <cfRule type="expression" dxfId="85" priority="86">
      <formula>$A$243="Família"</formula>
    </cfRule>
  </conditionalFormatting>
  <conditionalFormatting sqref="C244:AY244">
    <cfRule type="expression" dxfId="84" priority="85">
      <formula>$A$244="Planilhado"</formula>
    </cfRule>
  </conditionalFormatting>
  <conditionalFormatting sqref="C244:AY244">
    <cfRule type="expression" dxfId="83" priority="84">
      <formula>$A$244="Ñ Plan s/desc"</formula>
    </cfRule>
  </conditionalFormatting>
  <conditionalFormatting sqref="C244:AY244">
    <cfRule type="expression" dxfId="82" priority="83">
      <formula>$A$244="Advindo"</formula>
    </cfRule>
  </conditionalFormatting>
  <conditionalFormatting sqref="C244:AY244">
    <cfRule type="expression" dxfId="81" priority="82">
      <formula>$A$244="Ñ Plan c/desc"</formula>
    </cfRule>
  </conditionalFormatting>
  <conditionalFormatting sqref="C244:AY244">
    <cfRule type="expression" dxfId="80" priority="81">
      <formula>$A$244="Família"</formula>
    </cfRule>
  </conditionalFormatting>
  <conditionalFormatting sqref="C245:AY245">
    <cfRule type="expression" dxfId="79" priority="80">
      <formula>$A$245="Planilhado"</formula>
    </cfRule>
  </conditionalFormatting>
  <conditionalFormatting sqref="C245:AY245">
    <cfRule type="expression" dxfId="78" priority="79">
      <formula>$A$245="Ñ Plan s/desc"</formula>
    </cfRule>
  </conditionalFormatting>
  <conditionalFormatting sqref="C245:AY245">
    <cfRule type="expression" dxfId="77" priority="78">
      <formula>$A$245="Advindo"</formula>
    </cfRule>
  </conditionalFormatting>
  <conditionalFormatting sqref="C245:AY245">
    <cfRule type="expression" dxfId="76" priority="77">
      <formula>$A$245="Ñ Plan c/desc"</formula>
    </cfRule>
  </conditionalFormatting>
  <conditionalFormatting sqref="C245:AY245">
    <cfRule type="expression" dxfId="75" priority="76">
      <formula>$A$245="Família"</formula>
    </cfRule>
  </conditionalFormatting>
  <conditionalFormatting sqref="C246:AY246">
    <cfRule type="expression" dxfId="74" priority="75">
      <formula>$A$246="Planilhado"</formula>
    </cfRule>
  </conditionalFormatting>
  <conditionalFormatting sqref="C246:AY246">
    <cfRule type="expression" dxfId="73" priority="74">
      <formula>$A$246="Ñ Plan s/desc"</formula>
    </cfRule>
  </conditionalFormatting>
  <conditionalFormatting sqref="C246:AY246">
    <cfRule type="expression" dxfId="72" priority="73">
      <formula>$A$246="Advindo"</formula>
    </cfRule>
  </conditionalFormatting>
  <conditionalFormatting sqref="C246:AY246">
    <cfRule type="expression" dxfId="71" priority="72">
      <formula>$A$246="Ñ Plan c/desc"</formula>
    </cfRule>
  </conditionalFormatting>
  <conditionalFormatting sqref="C246:AY246">
    <cfRule type="expression" dxfId="70" priority="71">
      <formula>$A$246="Família"</formula>
    </cfRule>
  </conditionalFormatting>
  <conditionalFormatting sqref="C247:AY247">
    <cfRule type="expression" dxfId="69" priority="70">
      <formula>$A$247="Planilhado"</formula>
    </cfRule>
  </conditionalFormatting>
  <conditionalFormatting sqref="C247:AY247">
    <cfRule type="expression" dxfId="68" priority="69">
      <formula>$A$247="Ñ Plan s/desc"</formula>
    </cfRule>
  </conditionalFormatting>
  <conditionalFormatting sqref="C247:AY247">
    <cfRule type="expression" dxfId="67" priority="68">
      <formula>$A$247="Advindo"</formula>
    </cfRule>
  </conditionalFormatting>
  <conditionalFormatting sqref="C247:AY247">
    <cfRule type="expression" dxfId="66" priority="67">
      <formula>$A$247="Ñ Plan c/desc"</formula>
    </cfRule>
  </conditionalFormatting>
  <conditionalFormatting sqref="C247:AY247">
    <cfRule type="expression" dxfId="65" priority="66">
      <formula>$A$247="Família"</formula>
    </cfRule>
  </conditionalFormatting>
  <conditionalFormatting sqref="C248:AY248">
    <cfRule type="expression" dxfId="64" priority="65">
      <formula>$A$248="Planilhado"</formula>
    </cfRule>
  </conditionalFormatting>
  <conditionalFormatting sqref="C248:AY248">
    <cfRule type="expression" dxfId="63" priority="64">
      <formula>$A$248="Ñ Plan s/desc"</formula>
    </cfRule>
  </conditionalFormatting>
  <conditionalFormatting sqref="C248:AY248">
    <cfRule type="expression" dxfId="62" priority="63">
      <formula>$A$248="Advindo"</formula>
    </cfRule>
  </conditionalFormatting>
  <conditionalFormatting sqref="C248:AY248">
    <cfRule type="expression" dxfId="61" priority="62">
      <formula>$A$248="Ñ Plan c/desc"</formula>
    </cfRule>
  </conditionalFormatting>
  <conditionalFormatting sqref="C248:AY248">
    <cfRule type="expression" dxfId="60" priority="61">
      <formula>$A$248="Família"</formula>
    </cfRule>
  </conditionalFormatting>
  <conditionalFormatting sqref="C249:AY249">
    <cfRule type="expression" dxfId="59" priority="60">
      <formula>$A$249="Planilhado"</formula>
    </cfRule>
  </conditionalFormatting>
  <conditionalFormatting sqref="C249:AY249">
    <cfRule type="expression" dxfId="58" priority="59">
      <formula>$A$249="Ñ Plan s/desc"</formula>
    </cfRule>
  </conditionalFormatting>
  <conditionalFormatting sqref="C249:AY249">
    <cfRule type="expression" dxfId="57" priority="58">
      <formula>$A$249="Advindo"</formula>
    </cfRule>
  </conditionalFormatting>
  <conditionalFormatting sqref="C249:AY249">
    <cfRule type="expression" dxfId="56" priority="57">
      <formula>$A$249="Ñ Plan c/desc"</formula>
    </cfRule>
  </conditionalFormatting>
  <conditionalFormatting sqref="C249:AY249">
    <cfRule type="expression" dxfId="55" priority="56">
      <formula>$A$249="Família"</formula>
    </cfRule>
  </conditionalFormatting>
  <conditionalFormatting sqref="C250:AY250">
    <cfRule type="expression" dxfId="54" priority="55">
      <formula>$A$250="Planilhado"</formula>
    </cfRule>
  </conditionalFormatting>
  <conditionalFormatting sqref="C250:AY250">
    <cfRule type="expression" dxfId="53" priority="54">
      <formula>$A$250="Ñ Plan s/desc"</formula>
    </cfRule>
  </conditionalFormatting>
  <conditionalFormatting sqref="C250:AY250">
    <cfRule type="expression" dxfId="52" priority="53">
      <formula>$A$250="Advindo"</formula>
    </cfRule>
  </conditionalFormatting>
  <conditionalFormatting sqref="C250:AY250">
    <cfRule type="expression" dxfId="51" priority="52">
      <formula>$A$250="Ñ Plan c/desc"</formula>
    </cfRule>
  </conditionalFormatting>
  <conditionalFormatting sqref="C250:AY250">
    <cfRule type="expression" dxfId="50" priority="51">
      <formula>$A$250="Família"</formula>
    </cfRule>
  </conditionalFormatting>
  <conditionalFormatting sqref="C251:AY251">
    <cfRule type="expression" dxfId="49" priority="50">
      <formula>$A$251="Planilhado"</formula>
    </cfRule>
  </conditionalFormatting>
  <conditionalFormatting sqref="C251:AY251">
    <cfRule type="expression" dxfId="48" priority="49">
      <formula>$A$251="Ñ Plan s/desc"</formula>
    </cfRule>
  </conditionalFormatting>
  <conditionalFormatting sqref="C251:AY251">
    <cfRule type="expression" dxfId="47" priority="48">
      <formula>$A$251="Advindo"</formula>
    </cfRule>
  </conditionalFormatting>
  <conditionalFormatting sqref="C251:AY251">
    <cfRule type="expression" dxfId="46" priority="47">
      <formula>$A$251="Ñ Plan c/desc"</formula>
    </cfRule>
  </conditionalFormatting>
  <conditionalFormatting sqref="C251:AY251">
    <cfRule type="expression" dxfId="45" priority="46">
      <formula>$A$251="Família"</formula>
    </cfRule>
  </conditionalFormatting>
  <conditionalFormatting sqref="C252:AY252">
    <cfRule type="expression" dxfId="44" priority="45">
      <formula>$A$252="Planilhado"</formula>
    </cfRule>
  </conditionalFormatting>
  <conditionalFormatting sqref="C252:AY252">
    <cfRule type="expression" dxfId="43" priority="44">
      <formula>$A$252="Ñ Plan s/desc"</formula>
    </cfRule>
  </conditionalFormatting>
  <conditionalFormatting sqref="C252:AY252">
    <cfRule type="expression" dxfId="42" priority="43">
      <formula>$A$252="Advindo"</formula>
    </cfRule>
  </conditionalFormatting>
  <conditionalFormatting sqref="C252:AY252">
    <cfRule type="expression" dxfId="41" priority="42">
      <formula>$A$252="Ñ Plan c/desc"</formula>
    </cfRule>
  </conditionalFormatting>
  <conditionalFormatting sqref="C252:AY252">
    <cfRule type="expression" dxfId="40" priority="41">
      <formula>$A$252="Família"</formula>
    </cfRule>
  </conditionalFormatting>
  <conditionalFormatting sqref="C253:AY253">
    <cfRule type="expression" dxfId="39" priority="40">
      <formula>$A$253="Planilhado"</formula>
    </cfRule>
  </conditionalFormatting>
  <conditionalFormatting sqref="C253:AY253">
    <cfRule type="expression" dxfId="38" priority="39">
      <formula>$A$253="Ñ Plan s/desc"</formula>
    </cfRule>
  </conditionalFormatting>
  <conditionalFormatting sqref="C253:AY253">
    <cfRule type="expression" dxfId="37" priority="38">
      <formula>$A$253="Advindo"</formula>
    </cfRule>
  </conditionalFormatting>
  <conditionalFormatting sqref="C253:AY253">
    <cfRule type="expression" dxfId="36" priority="37">
      <formula>$A$253="Ñ Plan c/desc"</formula>
    </cfRule>
  </conditionalFormatting>
  <conditionalFormatting sqref="C253:AY253">
    <cfRule type="expression" dxfId="35" priority="36">
      <formula>$A$253="Família"</formula>
    </cfRule>
  </conditionalFormatting>
  <conditionalFormatting sqref="C254:AY254">
    <cfRule type="expression" dxfId="34" priority="35">
      <formula>$A$254="Planilhado"</formula>
    </cfRule>
  </conditionalFormatting>
  <conditionalFormatting sqref="C254:AY254">
    <cfRule type="expression" dxfId="33" priority="34">
      <formula>$A$254="Ñ Plan s/desc"</formula>
    </cfRule>
  </conditionalFormatting>
  <conditionalFormatting sqref="C254:AY254">
    <cfRule type="expression" dxfId="32" priority="33">
      <formula>$A$254="Advindo"</formula>
    </cfRule>
  </conditionalFormatting>
  <conditionalFormatting sqref="C254:AY254">
    <cfRule type="expression" dxfId="31" priority="32">
      <formula>$A$254="Ñ Plan c/desc"</formula>
    </cfRule>
  </conditionalFormatting>
  <conditionalFormatting sqref="C254:AY254">
    <cfRule type="expression" dxfId="30" priority="31">
      <formula>$A$254="Família"</formula>
    </cfRule>
  </conditionalFormatting>
  <conditionalFormatting sqref="C255:AY255">
    <cfRule type="expression" dxfId="29" priority="30">
      <formula>$A$255="Planilhado"</formula>
    </cfRule>
  </conditionalFormatting>
  <conditionalFormatting sqref="C255:AY255">
    <cfRule type="expression" dxfId="28" priority="29">
      <formula>$A$255="Ñ Plan s/desc"</formula>
    </cfRule>
  </conditionalFormatting>
  <conditionalFormatting sqref="C255:AY255">
    <cfRule type="expression" dxfId="27" priority="28">
      <formula>$A$255="Advindo"</formula>
    </cfRule>
  </conditionalFormatting>
  <conditionalFormatting sqref="C255:AY255">
    <cfRule type="expression" dxfId="26" priority="27">
      <formula>$A$255="Ñ Plan c/desc"</formula>
    </cfRule>
  </conditionalFormatting>
  <conditionalFormatting sqref="C255:AY255">
    <cfRule type="expression" dxfId="25" priority="26">
      <formula>$A$255="Família"</formula>
    </cfRule>
  </conditionalFormatting>
  <conditionalFormatting sqref="C256:AY256">
    <cfRule type="expression" dxfId="24" priority="25">
      <formula>$A$256="Planilhado"</formula>
    </cfRule>
  </conditionalFormatting>
  <conditionalFormatting sqref="C256:AY256">
    <cfRule type="expression" dxfId="23" priority="24">
      <formula>$A$256="Ñ Plan s/desc"</formula>
    </cfRule>
  </conditionalFormatting>
  <conditionalFormatting sqref="C256:AY256">
    <cfRule type="expression" dxfId="22" priority="23">
      <formula>$A$256="Advindo"</formula>
    </cfRule>
  </conditionalFormatting>
  <conditionalFormatting sqref="C256:AY256">
    <cfRule type="expression" dxfId="21" priority="22">
      <formula>$A$256="Ñ Plan c/desc"</formula>
    </cfRule>
  </conditionalFormatting>
  <conditionalFormatting sqref="C256:AY256">
    <cfRule type="expression" dxfId="20" priority="21">
      <formula>$A$256="Família"</formula>
    </cfRule>
  </conditionalFormatting>
  <conditionalFormatting sqref="C257:AY257">
    <cfRule type="expression" dxfId="19" priority="20">
      <formula>$A$257="Planilhado"</formula>
    </cfRule>
  </conditionalFormatting>
  <conditionalFormatting sqref="C257:AY257">
    <cfRule type="expression" dxfId="18" priority="19">
      <formula>$A$257="Ñ Plan s/desc"</formula>
    </cfRule>
  </conditionalFormatting>
  <conditionalFormatting sqref="C257:AY257">
    <cfRule type="expression" dxfId="17" priority="18">
      <formula>$A$257="Advindo"</formula>
    </cfRule>
  </conditionalFormatting>
  <conditionalFormatting sqref="C257:AY257">
    <cfRule type="expression" dxfId="16" priority="17">
      <formula>$A$257="Ñ Plan c/desc"</formula>
    </cfRule>
  </conditionalFormatting>
  <conditionalFormatting sqref="C257:AY257">
    <cfRule type="expression" dxfId="15" priority="16">
      <formula>$A$257="Família"</formula>
    </cfRule>
  </conditionalFormatting>
  <conditionalFormatting sqref="C258:AY258">
    <cfRule type="expression" dxfId="14" priority="15">
      <formula>$A$258="Planilhado"</formula>
    </cfRule>
  </conditionalFormatting>
  <conditionalFormatting sqref="C258:AY258">
    <cfRule type="expression" dxfId="13" priority="14">
      <formula>$A$258="Ñ Plan s/desc"</formula>
    </cfRule>
  </conditionalFormatting>
  <conditionalFormatting sqref="C258:AY258">
    <cfRule type="expression" dxfId="12" priority="13">
      <formula>$A$258="Advindo"</formula>
    </cfRule>
  </conditionalFormatting>
  <conditionalFormatting sqref="C258:AY258">
    <cfRule type="expression" dxfId="11" priority="12">
      <formula>$A$258="Ñ Plan c/desc"</formula>
    </cfRule>
  </conditionalFormatting>
  <conditionalFormatting sqref="C258:AY258">
    <cfRule type="expression" dxfId="10" priority="11">
      <formula>$A$258="Família"</formula>
    </cfRule>
  </conditionalFormatting>
  <conditionalFormatting sqref="C259:AY259">
    <cfRule type="expression" dxfId="9" priority="10">
      <formula>$A$259="Planilhado"</formula>
    </cfRule>
  </conditionalFormatting>
  <conditionalFormatting sqref="C259:AY259">
    <cfRule type="expression" dxfId="8" priority="9">
      <formula>$A$259="Ñ Plan s/desc"</formula>
    </cfRule>
  </conditionalFormatting>
  <conditionalFormatting sqref="C259:AY259">
    <cfRule type="expression" dxfId="7" priority="8">
      <formula>$A$259="Advindo"</formula>
    </cfRule>
  </conditionalFormatting>
  <conditionalFormatting sqref="C259:AY259">
    <cfRule type="expression" dxfId="6" priority="7">
      <formula>$A$259="Ñ Plan c/desc"</formula>
    </cfRule>
  </conditionalFormatting>
  <conditionalFormatting sqref="C259:AY259">
    <cfRule type="expression" dxfId="5" priority="6">
      <formula>$A$259="Família"</formula>
    </cfRule>
  </conditionalFormatting>
  <conditionalFormatting sqref="C260:AY260">
    <cfRule type="expression" dxfId="4" priority="5">
      <formula>$A$260="Planilhado"</formula>
    </cfRule>
  </conditionalFormatting>
  <conditionalFormatting sqref="C260:AY260">
    <cfRule type="expression" dxfId="3" priority="4">
      <formula>$A$260="Ñ Plan s/desc"</formula>
    </cfRule>
  </conditionalFormatting>
  <conditionalFormatting sqref="C260:AY260">
    <cfRule type="expression" dxfId="2" priority="3">
      <formula>$A$260="Advindo"</formula>
    </cfRule>
  </conditionalFormatting>
  <conditionalFormatting sqref="C260:AY260">
    <cfRule type="expression" dxfId="1" priority="2">
      <formula>$A$260="Ñ Plan c/desc"</formula>
    </cfRule>
  </conditionalFormatting>
  <conditionalFormatting sqref="C260:AY260">
    <cfRule type="expression" dxfId="0" priority="1">
      <formula>$A$260="Família"</formula>
    </cfRule>
  </conditionalFormatting>
  <dataValidations count="2">
    <dataValidation type="list" allowBlank="1" showInputMessage="1" showErrorMessage="1" sqref="BA10" xr:uid="{00000000-0002-0000-0000-000000000000}">
      <formula1>$C$341:$C$359</formula1>
    </dataValidation>
    <dataValidation type="list" allowBlank="1" showInputMessage="1" showErrorMessage="1" sqref="A1:B1048576" xr:uid="{00000000-0002-0000-0000-000001000000}">
      <formula1>"Planilhado, Ñ Plan c/desc, Ñ Plan s/desc, Advindo, Família"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9" scale="41" fitToHeight="100" orientation="landscape" r:id="rId1"/>
  <headerFooter alignWithMargins="0">
    <oddFooter>&amp;L&amp;"Fonte Ecológica Spranq,Regular"REFORMA DESCARGAS ATMOSFÉRICAS NO FÓRUM CENTRAL - SPDA -PROC 2019.085560 .SEI 2020.0660024.&amp;C&amp;"Fonte Ecológica Spranq,Regular"DGLOG -DEENG- DIFOB -  SEMED (SERVIÇO DE MEDIÇÃO)&amp;R&amp;"Fonte Ecológica Spranq,Regular"&amp;P DE &amp;N</oddFooter>
  </headerFooter>
  <rowBreaks count="2" manualBreakCount="2">
    <brk id="308" max="51" man="1"/>
    <brk id="339" min="2" max="5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2" filterMode="1"/>
  <dimension ref="A2:H1202"/>
  <sheetViews>
    <sheetView workbookViewId="0">
      <selection activeCell="O1211" sqref="O1211"/>
    </sheetView>
  </sheetViews>
  <sheetFormatPr defaultRowHeight="12.75"/>
  <cols>
    <col min="1" max="2" width="15.7109375" customWidth="1"/>
    <col min="4" max="5" width="15.7109375" customWidth="1"/>
  </cols>
  <sheetData>
    <row r="2" spans="1:8">
      <c r="A2" s="225" t="s">
        <v>1051</v>
      </c>
      <c r="B2" s="225"/>
      <c r="D2" s="225" t="s">
        <v>1054</v>
      </c>
      <c r="E2" s="225"/>
    </row>
    <row r="3" spans="1:8">
      <c r="A3" s="226" t="s">
        <v>176</v>
      </c>
      <c r="B3" s="226"/>
      <c r="D3" s="226" t="s">
        <v>176</v>
      </c>
      <c r="E3" s="226"/>
      <c r="H3">
        <f>COUNTIF(F5:G1202,"NÃO OK")</f>
        <v>0</v>
      </c>
    </row>
    <row r="4" spans="1:8">
      <c r="A4" s="121" t="s">
        <v>1052</v>
      </c>
      <c r="B4" s="121" t="s">
        <v>1053</v>
      </c>
      <c r="D4" s="121" t="s">
        <v>1052</v>
      </c>
      <c r="E4" s="121" t="s">
        <v>1053</v>
      </c>
    </row>
    <row r="5" spans="1:8">
      <c r="A5" s="119">
        <v>1</v>
      </c>
      <c r="B5" s="120">
        <v>0</v>
      </c>
      <c r="D5" s="119" t="e">
        <f>#REF!</f>
        <v>#REF!</v>
      </c>
      <c r="E5" s="122" t="e">
        <f>#REF!</f>
        <v>#REF!</v>
      </c>
      <c r="F5" t="e">
        <f>IF(D5=A5,"OK","NÃO OK")</f>
        <v>#REF!</v>
      </c>
      <c r="G5" t="e">
        <f>IF(E5=B5,"OK","NÃO OK")</f>
        <v>#REF!</v>
      </c>
    </row>
    <row r="6" spans="1:8" hidden="1">
      <c r="A6" s="119">
        <v>10100</v>
      </c>
      <c r="B6" s="120">
        <v>0</v>
      </c>
      <c r="D6" s="119" t="e">
        <f>#REF!</f>
        <v>#REF!</v>
      </c>
      <c r="E6" s="122" t="e">
        <f>#REF!</f>
        <v>#REF!</v>
      </c>
      <c r="F6" t="e">
        <f t="shared" ref="F6:F69" si="0">IF(D6=A6,"OK","NÃO OK")</f>
        <v>#REF!</v>
      </c>
      <c r="G6" t="e">
        <f t="shared" ref="G6:G69" si="1">IF(E6=B6,"OK","NÃO OK")</f>
        <v>#REF!</v>
      </c>
    </row>
    <row r="7" spans="1:8" hidden="1">
      <c r="A7" s="119" t="s">
        <v>94</v>
      </c>
      <c r="B7" s="120">
        <v>7955.1</v>
      </c>
      <c r="D7" s="119" t="e">
        <f>#REF!</f>
        <v>#REF!</v>
      </c>
      <c r="E7" s="122" t="e">
        <f>#REF!</f>
        <v>#REF!</v>
      </c>
      <c r="F7" t="e">
        <f t="shared" si="0"/>
        <v>#REF!</v>
      </c>
      <c r="G7" t="e">
        <f t="shared" si="1"/>
        <v>#REF!</v>
      </c>
    </row>
    <row r="8" spans="1:8" hidden="1">
      <c r="A8" s="119">
        <v>10300</v>
      </c>
      <c r="B8" s="120">
        <v>0</v>
      </c>
      <c r="D8" s="119" t="e">
        <f>#REF!</f>
        <v>#REF!</v>
      </c>
      <c r="E8" s="122" t="e">
        <f>#REF!</f>
        <v>#REF!</v>
      </c>
      <c r="F8" t="e">
        <f t="shared" si="0"/>
        <v>#REF!</v>
      </c>
      <c r="G8" t="e">
        <f t="shared" si="1"/>
        <v>#REF!</v>
      </c>
    </row>
    <row r="9" spans="1:8" hidden="1">
      <c r="A9" s="119" t="s">
        <v>89</v>
      </c>
      <c r="B9" s="120">
        <v>7</v>
      </c>
      <c r="D9" s="119" t="e">
        <f>#REF!</f>
        <v>#REF!</v>
      </c>
      <c r="E9" s="122" t="e">
        <f>#REF!</f>
        <v>#REF!</v>
      </c>
      <c r="F9" t="e">
        <f t="shared" si="0"/>
        <v>#REF!</v>
      </c>
      <c r="G9" t="e">
        <f t="shared" si="1"/>
        <v>#REF!</v>
      </c>
    </row>
    <row r="10" spans="1:8" hidden="1">
      <c r="A10" s="119" t="s">
        <v>90</v>
      </c>
      <c r="B10" s="120">
        <v>7</v>
      </c>
      <c r="D10" s="119" t="e">
        <f>#REF!</f>
        <v>#REF!</v>
      </c>
      <c r="E10" s="122" t="e">
        <f>#REF!</f>
        <v>#REF!</v>
      </c>
      <c r="F10" t="e">
        <f t="shared" si="0"/>
        <v>#REF!</v>
      </c>
      <c r="G10" t="e">
        <f t="shared" si="1"/>
        <v>#REF!</v>
      </c>
    </row>
    <row r="11" spans="1:8" hidden="1">
      <c r="A11" s="119" t="s">
        <v>91</v>
      </c>
      <c r="B11" s="120">
        <v>7</v>
      </c>
      <c r="D11" s="119" t="e">
        <f>#REF!</f>
        <v>#REF!</v>
      </c>
      <c r="E11" s="122" t="e">
        <f>#REF!</f>
        <v>#REF!</v>
      </c>
      <c r="F11" t="e">
        <f t="shared" si="0"/>
        <v>#REF!</v>
      </c>
      <c r="G11" t="e">
        <f t="shared" si="1"/>
        <v>#REF!</v>
      </c>
    </row>
    <row r="12" spans="1:8" hidden="1">
      <c r="A12" s="119" t="s">
        <v>92</v>
      </c>
      <c r="B12" s="120">
        <v>7</v>
      </c>
      <c r="D12" s="119" t="e">
        <f>#REF!</f>
        <v>#REF!</v>
      </c>
      <c r="E12" s="122" t="e">
        <f>#REF!</f>
        <v>#REF!</v>
      </c>
      <c r="F12" t="e">
        <f t="shared" si="0"/>
        <v>#REF!</v>
      </c>
      <c r="G12" t="e">
        <f t="shared" si="1"/>
        <v>#REF!</v>
      </c>
    </row>
    <row r="13" spans="1:8" hidden="1">
      <c r="A13" s="119">
        <v>10400</v>
      </c>
      <c r="B13" s="120">
        <v>0</v>
      </c>
      <c r="D13" s="119" t="e">
        <f>#REF!</f>
        <v>#REF!</v>
      </c>
      <c r="E13" s="122" t="e">
        <f>#REF!</f>
        <v>#REF!</v>
      </c>
      <c r="F13" t="e">
        <f t="shared" si="0"/>
        <v>#REF!</v>
      </c>
      <c r="G13" t="e">
        <f t="shared" si="1"/>
        <v>#REF!</v>
      </c>
    </row>
    <row r="14" spans="1:8" hidden="1">
      <c r="A14" s="119" t="s">
        <v>42</v>
      </c>
      <c r="B14" s="120">
        <v>7955.1</v>
      </c>
      <c r="D14" s="119" t="e">
        <f>#REF!</f>
        <v>#REF!</v>
      </c>
      <c r="E14" s="122" t="e">
        <f>#REF!</f>
        <v>#REF!</v>
      </c>
      <c r="F14" t="e">
        <f t="shared" si="0"/>
        <v>#REF!</v>
      </c>
      <c r="G14" t="e">
        <f t="shared" si="1"/>
        <v>#REF!</v>
      </c>
    </row>
    <row r="15" spans="1:8" hidden="1">
      <c r="A15" s="119">
        <v>10500</v>
      </c>
      <c r="B15" s="120">
        <v>0</v>
      </c>
      <c r="D15" s="119" t="e">
        <f>#REF!</f>
        <v>#REF!</v>
      </c>
      <c r="E15" s="122" t="e">
        <f>#REF!</f>
        <v>#REF!</v>
      </c>
      <c r="F15" t="e">
        <f t="shared" si="0"/>
        <v>#REF!</v>
      </c>
      <c r="G15" t="e">
        <f t="shared" si="1"/>
        <v>#REF!</v>
      </c>
    </row>
    <row r="16" spans="1:8" hidden="1">
      <c r="A16" s="119" t="s">
        <v>179</v>
      </c>
      <c r="B16" s="120">
        <v>21</v>
      </c>
      <c r="D16" s="119" t="e">
        <f>#REF!</f>
        <v>#REF!</v>
      </c>
      <c r="E16" s="122" t="e">
        <f>#REF!</f>
        <v>#REF!</v>
      </c>
      <c r="F16" t="e">
        <f t="shared" si="0"/>
        <v>#REF!</v>
      </c>
      <c r="G16" t="e">
        <f t="shared" si="1"/>
        <v>#REF!</v>
      </c>
    </row>
    <row r="17" spans="1:7" hidden="1">
      <c r="A17" s="119">
        <v>10600</v>
      </c>
      <c r="B17" s="120">
        <v>0</v>
      </c>
      <c r="D17" s="119" t="e">
        <f>#REF!</f>
        <v>#REF!</v>
      </c>
      <c r="E17" s="122" t="e">
        <f>#REF!</f>
        <v>#REF!</v>
      </c>
      <c r="F17" t="e">
        <f t="shared" si="0"/>
        <v>#REF!</v>
      </c>
      <c r="G17" t="e">
        <f t="shared" si="1"/>
        <v>#REF!</v>
      </c>
    </row>
    <row r="18" spans="1:7" hidden="1">
      <c r="A18" s="119" t="s">
        <v>106</v>
      </c>
      <c r="B18" s="120">
        <v>14</v>
      </c>
      <c r="D18" s="119" t="e">
        <f>#REF!</f>
        <v>#REF!</v>
      </c>
      <c r="E18" s="122" t="e">
        <f>#REF!</f>
        <v>#REF!</v>
      </c>
      <c r="F18" t="e">
        <f t="shared" si="0"/>
        <v>#REF!</v>
      </c>
      <c r="G18" t="e">
        <f t="shared" si="1"/>
        <v>#REF!</v>
      </c>
    </row>
    <row r="19" spans="1:7" hidden="1">
      <c r="A19" s="119">
        <v>2</v>
      </c>
      <c r="B19" s="120">
        <v>0</v>
      </c>
      <c r="D19" s="119" t="e">
        <f>#REF!</f>
        <v>#REF!</v>
      </c>
      <c r="E19" s="122" t="e">
        <f>#REF!</f>
        <v>#REF!</v>
      </c>
      <c r="F19" t="e">
        <f t="shared" si="0"/>
        <v>#REF!</v>
      </c>
      <c r="G19" t="e">
        <f t="shared" si="1"/>
        <v>#REF!</v>
      </c>
    </row>
    <row r="20" spans="1:7" hidden="1">
      <c r="A20" s="119">
        <v>20100</v>
      </c>
      <c r="B20" s="120">
        <v>0</v>
      </c>
      <c r="D20" s="119" t="e">
        <f>#REF!</f>
        <v>#REF!</v>
      </c>
      <c r="E20" s="122" t="e">
        <f>#REF!</f>
        <v>#REF!</v>
      </c>
      <c r="F20" t="e">
        <f t="shared" si="0"/>
        <v>#REF!</v>
      </c>
      <c r="G20" t="e">
        <f t="shared" si="1"/>
        <v>#REF!</v>
      </c>
    </row>
    <row r="21" spans="1:7" hidden="1">
      <c r="A21" s="119" t="s">
        <v>148</v>
      </c>
      <c r="B21" s="120">
        <v>18</v>
      </c>
      <c r="D21" s="119" t="e">
        <f>#REF!</f>
        <v>#REF!</v>
      </c>
      <c r="E21" s="122" t="e">
        <f>#REF!</f>
        <v>#REF!</v>
      </c>
      <c r="F21" t="e">
        <f t="shared" si="0"/>
        <v>#REF!</v>
      </c>
      <c r="G21" t="e">
        <f t="shared" si="1"/>
        <v>#REF!</v>
      </c>
    </row>
    <row r="22" spans="1:7" hidden="1">
      <c r="A22" s="119" t="s">
        <v>149</v>
      </c>
      <c r="B22" s="120">
        <v>4113</v>
      </c>
      <c r="D22" s="119" t="e">
        <f>#REF!</f>
        <v>#REF!</v>
      </c>
      <c r="E22" s="122" t="e">
        <f>#REF!</f>
        <v>#REF!</v>
      </c>
      <c r="F22" t="e">
        <f t="shared" si="0"/>
        <v>#REF!</v>
      </c>
      <c r="G22" t="e">
        <f t="shared" si="1"/>
        <v>#REF!</v>
      </c>
    </row>
    <row r="23" spans="1:7" hidden="1">
      <c r="A23" s="119" t="s">
        <v>180</v>
      </c>
      <c r="B23" s="120">
        <v>1.5</v>
      </c>
      <c r="D23" s="119" t="e">
        <f>#REF!</f>
        <v>#REF!</v>
      </c>
      <c r="E23" s="122" t="e">
        <f>#REF!</f>
        <v>#REF!</v>
      </c>
      <c r="F23" t="e">
        <f t="shared" si="0"/>
        <v>#REF!</v>
      </c>
      <c r="G23" t="e">
        <f t="shared" si="1"/>
        <v>#REF!</v>
      </c>
    </row>
    <row r="24" spans="1:7" hidden="1">
      <c r="A24" s="119" t="s">
        <v>181</v>
      </c>
      <c r="B24" s="120">
        <v>7.85</v>
      </c>
      <c r="D24" s="119" t="e">
        <f>#REF!</f>
        <v>#REF!</v>
      </c>
      <c r="E24" s="122" t="e">
        <f>#REF!</f>
        <v>#REF!</v>
      </c>
      <c r="F24" t="e">
        <f t="shared" si="0"/>
        <v>#REF!</v>
      </c>
      <c r="G24" t="e">
        <f t="shared" si="1"/>
        <v>#REF!</v>
      </c>
    </row>
    <row r="25" spans="1:7" hidden="1">
      <c r="A25" s="119" t="s">
        <v>182</v>
      </c>
      <c r="B25" s="120">
        <v>148</v>
      </c>
      <c r="D25" s="119" t="e">
        <f>#REF!</f>
        <v>#REF!</v>
      </c>
      <c r="E25" s="122" t="e">
        <f>#REF!</f>
        <v>#REF!</v>
      </c>
      <c r="F25" t="e">
        <f t="shared" si="0"/>
        <v>#REF!</v>
      </c>
      <c r="G25" t="e">
        <f t="shared" si="1"/>
        <v>#REF!</v>
      </c>
    </row>
    <row r="26" spans="1:7" hidden="1">
      <c r="A26" s="119" t="s">
        <v>183</v>
      </c>
      <c r="B26" s="120">
        <v>45</v>
      </c>
      <c r="D26" s="119" t="e">
        <f>#REF!</f>
        <v>#REF!</v>
      </c>
      <c r="E26" s="122" t="e">
        <f>#REF!</f>
        <v>#REF!</v>
      </c>
      <c r="F26" t="e">
        <f t="shared" si="0"/>
        <v>#REF!</v>
      </c>
      <c r="G26" t="e">
        <f t="shared" si="1"/>
        <v>#REF!</v>
      </c>
    </row>
    <row r="27" spans="1:7" hidden="1">
      <c r="A27" s="119" t="s">
        <v>184</v>
      </c>
      <c r="B27" s="120">
        <v>1</v>
      </c>
      <c r="D27" s="119" t="e">
        <f>#REF!</f>
        <v>#REF!</v>
      </c>
      <c r="E27" s="122" t="e">
        <f>#REF!</f>
        <v>#REF!</v>
      </c>
      <c r="F27" t="e">
        <f t="shared" si="0"/>
        <v>#REF!</v>
      </c>
      <c r="G27" t="e">
        <f t="shared" si="1"/>
        <v>#REF!</v>
      </c>
    </row>
    <row r="28" spans="1:7" hidden="1">
      <c r="A28" s="119" t="s">
        <v>185</v>
      </c>
      <c r="B28" s="120">
        <v>11</v>
      </c>
      <c r="D28" s="119" t="e">
        <f>#REF!</f>
        <v>#REF!</v>
      </c>
      <c r="E28" s="122" t="e">
        <f>#REF!</f>
        <v>#REF!</v>
      </c>
      <c r="F28" t="e">
        <f t="shared" si="0"/>
        <v>#REF!</v>
      </c>
      <c r="G28" t="e">
        <f t="shared" si="1"/>
        <v>#REF!</v>
      </c>
    </row>
    <row r="29" spans="1:7" hidden="1">
      <c r="A29" s="119" t="s">
        <v>186</v>
      </c>
      <c r="B29" s="120">
        <v>3335</v>
      </c>
      <c r="D29" s="119" t="e">
        <f>#REF!</f>
        <v>#REF!</v>
      </c>
      <c r="E29" s="122" t="e">
        <f>#REF!</f>
        <v>#REF!</v>
      </c>
      <c r="F29" t="e">
        <f t="shared" si="0"/>
        <v>#REF!</v>
      </c>
      <c r="G29" t="e">
        <f t="shared" si="1"/>
        <v>#REF!</v>
      </c>
    </row>
    <row r="30" spans="1:7" hidden="1">
      <c r="A30" s="119" t="s">
        <v>187</v>
      </c>
      <c r="B30" s="120">
        <v>30</v>
      </c>
      <c r="D30" s="119" t="e">
        <f>#REF!</f>
        <v>#REF!</v>
      </c>
      <c r="E30" s="122" t="e">
        <f>#REF!</f>
        <v>#REF!</v>
      </c>
      <c r="F30" t="e">
        <f t="shared" si="0"/>
        <v>#REF!</v>
      </c>
      <c r="G30" t="e">
        <f t="shared" si="1"/>
        <v>#REF!</v>
      </c>
    </row>
    <row r="31" spans="1:7" hidden="1">
      <c r="A31" s="119" t="s">
        <v>188</v>
      </c>
      <c r="B31" s="120">
        <v>25</v>
      </c>
      <c r="D31" s="119" t="e">
        <f>#REF!</f>
        <v>#REF!</v>
      </c>
      <c r="E31" s="122" t="e">
        <f>#REF!</f>
        <v>#REF!</v>
      </c>
      <c r="F31" t="e">
        <f t="shared" si="0"/>
        <v>#REF!</v>
      </c>
      <c r="G31" t="e">
        <f t="shared" si="1"/>
        <v>#REF!</v>
      </c>
    </row>
    <row r="32" spans="1:7" hidden="1">
      <c r="A32" s="119" t="s">
        <v>150</v>
      </c>
      <c r="B32" s="120">
        <v>255</v>
      </c>
      <c r="D32" s="119" t="e">
        <f>#REF!</f>
        <v>#REF!</v>
      </c>
      <c r="E32" s="122" t="e">
        <f>#REF!</f>
        <v>#REF!</v>
      </c>
      <c r="F32" t="e">
        <f t="shared" si="0"/>
        <v>#REF!</v>
      </c>
      <c r="G32" t="e">
        <f t="shared" si="1"/>
        <v>#REF!</v>
      </c>
    </row>
    <row r="33" spans="1:7" hidden="1">
      <c r="A33" s="119" t="s">
        <v>189</v>
      </c>
      <c r="B33" s="120">
        <v>20</v>
      </c>
      <c r="D33" s="119" t="e">
        <f>#REF!</f>
        <v>#REF!</v>
      </c>
      <c r="E33" s="122" t="e">
        <f>#REF!</f>
        <v>#REF!</v>
      </c>
      <c r="F33" t="e">
        <f t="shared" si="0"/>
        <v>#REF!</v>
      </c>
      <c r="G33" t="e">
        <f t="shared" si="1"/>
        <v>#REF!</v>
      </c>
    </row>
    <row r="34" spans="1:7" hidden="1">
      <c r="A34" s="119" t="s">
        <v>190</v>
      </c>
      <c r="B34" s="120">
        <v>388.8</v>
      </c>
      <c r="D34" s="119" t="e">
        <f>#REF!</f>
        <v>#REF!</v>
      </c>
      <c r="E34" s="122" t="e">
        <f>#REF!</f>
        <v>#REF!</v>
      </c>
      <c r="F34" t="e">
        <f t="shared" si="0"/>
        <v>#REF!</v>
      </c>
      <c r="G34" t="e">
        <f t="shared" si="1"/>
        <v>#REF!</v>
      </c>
    </row>
    <row r="35" spans="1:7" hidden="1">
      <c r="A35" s="119" t="s">
        <v>191</v>
      </c>
      <c r="B35" s="120">
        <v>6</v>
      </c>
      <c r="D35" s="119" t="e">
        <f>#REF!</f>
        <v>#REF!</v>
      </c>
      <c r="E35" s="122" t="e">
        <f>#REF!</f>
        <v>#REF!</v>
      </c>
      <c r="F35" t="e">
        <f t="shared" si="0"/>
        <v>#REF!</v>
      </c>
      <c r="G35" t="e">
        <f t="shared" si="1"/>
        <v>#REF!</v>
      </c>
    </row>
    <row r="36" spans="1:7" hidden="1">
      <c r="A36" s="119" t="s">
        <v>151</v>
      </c>
      <c r="B36" s="120">
        <v>1103</v>
      </c>
      <c r="D36" s="119" t="e">
        <f>#REF!</f>
        <v>#REF!</v>
      </c>
      <c r="E36" s="122" t="e">
        <f>#REF!</f>
        <v>#REF!</v>
      </c>
      <c r="F36" t="e">
        <f t="shared" si="0"/>
        <v>#REF!</v>
      </c>
      <c r="G36" t="e">
        <f t="shared" si="1"/>
        <v>#REF!</v>
      </c>
    </row>
    <row r="37" spans="1:7" hidden="1">
      <c r="A37" s="119" t="s">
        <v>192</v>
      </c>
      <c r="B37" s="120">
        <v>21</v>
      </c>
      <c r="D37" s="119" t="e">
        <f>#REF!</f>
        <v>#REF!</v>
      </c>
      <c r="E37" s="122" t="e">
        <f>#REF!</f>
        <v>#REF!</v>
      </c>
      <c r="F37" t="e">
        <f t="shared" si="0"/>
        <v>#REF!</v>
      </c>
      <c r="G37" t="e">
        <f t="shared" si="1"/>
        <v>#REF!</v>
      </c>
    </row>
    <row r="38" spans="1:7" hidden="1">
      <c r="A38" s="119" t="s">
        <v>193</v>
      </c>
      <c r="B38" s="120">
        <v>2</v>
      </c>
      <c r="D38" s="119" t="e">
        <f>#REF!</f>
        <v>#REF!</v>
      </c>
      <c r="E38" s="122" t="e">
        <f>#REF!</f>
        <v>#REF!</v>
      </c>
      <c r="F38" t="e">
        <f t="shared" si="0"/>
        <v>#REF!</v>
      </c>
      <c r="G38" t="e">
        <f t="shared" si="1"/>
        <v>#REF!</v>
      </c>
    </row>
    <row r="39" spans="1:7" hidden="1">
      <c r="A39" s="119" t="s">
        <v>194</v>
      </c>
      <c r="B39" s="120">
        <v>1</v>
      </c>
      <c r="D39" s="119" t="e">
        <f>#REF!</f>
        <v>#REF!</v>
      </c>
      <c r="E39" s="122" t="e">
        <f>#REF!</f>
        <v>#REF!</v>
      </c>
      <c r="F39" t="e">
        <f t="shared" si="0"/>
        <v>#REF!</v>
      </c>
      <c r="G39" t="e">
        <f t="shared" si="1"/>
        <v>#REF!</v>
      </c>
    </row>
    <row r="40" spans="1:7" hidden="1">
      <c r="A40" s="119" t="s">
        <v>195</v>
      </c>
      <c r="B40" s="120">
        <v>1013</v>
      </c>
      <c r="D40" s="119" t="e">
        <f>#REF!</f>
        <v>#REF!</v>
      </c>
      <c r="E40" s="122" t="e">
        <f>#REF!</f>
        <v>#REF!</v>
      </c>
      <c r="F40" t="e">
        <f t="shared" si="0"/>
        <v>#REF!</v>
      </c>
      <c r="G40" t="e">
        <f t="shared" si="1"/>
        <v>#REF!</v>
      </c>
    </row>
    <row r="41" spans="1:7" hidden="1">
      <c r="A41" s="119" t="s">
        <v>196</v>
      </c>
      <c r="B41" s="120">
        <v>3</v>
      </c>
      <c r="D41" s="119" t="e">
        <f>#REF!</f>
        <v>#REF!</v>
      </c>
      <c r="E41" s="122" t="e">
        <f>#REF!</f>
        <v>#REF!</v>
      </c>
      <c r="F41" t="e">
        <f t="shared" si="0"/>
        <v>#REF!</v>
      </c>
      <c r="G41" t="e">
        <f t="shared" si="1"/>
        <v>#REF!</v>
      </c>
    </row>
    <row r="42" spans="1:7" hidden="1">
      <c r="A42" s="119" t="s">
        <v>197</v>
      </c>
      <c r="B42" s="120">
        <v>1</v>
      </c>
      <c r="D42" s="119" t="e">
        <f>#REF!</f>
        <v>#REF!</v>
      </c>
      <c r="E42" s="122" t="e">
        <f>#REF!</f>
        <v>#REF!</v>
      </c>
      <c r="F42" t="e">
        <f t="shared" si="0"/>
        <v>#REF!</v>
      </c>
      <c r="G42" t="e">
        <f t="shared" si="1"/>
        <v>#REF!</v>
      </c>
    </row>
    <row r="43" spans="1:7" hidden="1">
      <c r="A43" s="119" t="s">
        <v>198</v>
      </c>
      <c r="B43" s="120">
        <v>32.5</v>
      </c>
      <c r="D43" s="119" t="e">
        <f>#REF!</f>
        <v>#REF!</v>
      </c>
      <c r="E43" s="122" t="e">
        <f>#REF!</f>
        <v>#REF!</v>
      </c>
      <c r="F43" t="e">
        <f t="shared" si="0"/>
        <v>#REF!</v>
      </c>
      <c r="G43" t="e">
        <f t="shared" si="1"/>
        <v>#REF!</v>
      </c>
    </row>
    <row r="44" spans="1:7" hidden="1">
      <c r="A44" s="119" t="s">
        <v>199</v>
      </c>
      <c r="B44" s="120">
        <v>29.8</v>
      </c>
      <c r="D44" s="119" t="e">
        <f>#REF!</f>
        <v>#REF!</v>
      </c>
      <c r="E44" s="122" t="e">
        <f>#REF!</f>
        <v>#REF!</v>
      </c>
      <c r="F44" t="e">
        <f t="shared" si="0"/>
        <v>#REF!</v>
      </c>
      <c r="G44" t="e">
        <f t="shared" si="1"/>
        <v>#REF!</v>
      </c>
    </row>
    <row r="45" spans="1:7" hidden="1">
      <c r="A45" s="119" t="s">
        <v>200</v>
      </c>
      <c r="B45" s="120">
        <v>11</v>
      </c>
      <c r="D45" s="119" t="e">
        <f>#REF!</f>
        <v>#REF!</v>
      </c>
      <c r="E45" s="122" t="e">
        <f>#REF!</f>
        <v>#REF!</v>
      </c>
      <c r="F45" t="e">
        <f t="shared" si="0"/>
        <v>#REF!</v>
      </c>
      <c r="G45" t="e">
        <f t="shared" si="1"/>
        <v>#REF!</v>
      </c>
    </row>
    <row r="46" spans="1:7" hidden="1">
      <c r="A46" s="119" t="s">
        <v>201</v>
      </c>
      <c r="B46" s="120">
        <v>90.05</v>
      </c>
      <c r="D46" s="119" t="e">
        <f>#REF!</f>
        <v>#REF!</v>
      </c>
      <c r="E46" s="122" t="e">
        <f>#REF!</f>
        <v>#REF!</v>
      </c>
      <c r="F46" t="e">
        <f t="shared" si="0"/>
        <v>#REF!</v>
      </c>
      <c r="G46" t="e">
        <f t="shared" si="1"/>
        <v>#REF!</v>
      </c>
    </row>
    <row r="47" spans="1:7" hidden="1">
      <c r="A47" s="119" t="s">
        <v>152</v>
      </c>
      <c r="B47" s="120">
        <v>47</v>
      </c>
      <c r="D47" s="119" t="e">
        <f>#REF!</f>
        <v>#REF!</v>
      </c>
      <c r="E47" s="122" t="e">
        <f>#REF!</f>
        <v>#REF!</v>
      </c>
      <c r="F47" t="e">
        <f t="shared" si="0"/>
        <v>#REF!</v>
      </c>
      <c r="G47" t="e">
        <f t="shared" si="1"/>
        <v>#REF!</v>
      </c>
    </row>
    <row r="48" spans="1:7" hidden="1">
      <c r="A48" s="119" t="s">
        <v>202</v>
      </c>
      <c r="B48" s="120">
        <v>7.2</v>
      </c>
      <c r="D48" s="119" t="e">
        <f>#REF!</f>
        <v>#REF!</v>
      </c>
      <c r="E48" s="122" t="e">
        <f>#REF!</f>
        <v>#REF!</v>
      </c>
      <c r="F48" t="e">
        <f t="shared" si="0"/>
        <v>#REF!</v>
      </c>
      <c r="G48" t="e">
        <f t="shared" si="1"/>
        <v>#REF!</v>
      </c>
    </row>
    <row r="49" spans="1:7" hidden="1">
      <c r="A49" s="119" t="s">
        <v>203</v>
      </c>
      <c r="B49" s="120">
        <v>145.5</v>
      </c>
      <c r="D49" s="119" t="e">
        <f>#REF!</f>
        <v>#REF!</v>
      </c>
      <c r="E49" s="122" t="e">
        <f>#REF!</f>
        <v>#REF!</v>
      </c>
      <c r="F49" t="e">
        <f t="shared" si="0"/>
        <v>#REF!</v>
      </c>
      <c r="G49" t="e">
        <f t="shared" si="1"/>
        <v>#REF!</v>
      </c>
    </row>
    <row r="50" spans="1:7" hidden="1">
      <c r="A50" s="119" t="s">
        <v>204</v>
      </c>
      <c r="B50" s="120">
        <v>1</v>
      </c>
      <c r="D50" s="119" t="e">
        <f>#REF!</f>
        <v>#REF!</v>
      </c>
      <c r="E50" s="122" t="e">
        <f>#REF!</f>
        <v>#REF!</v>
      </c>
      <c r="F50" t="e">
        <f t="shared" si="0"/>
        <v>#REF!</v>
      </c>
      <c r="G50" t="e">
        <f t="shared" si="1"/>
        <v>#REF!</v>
      </c>
    </row>
    <row r="51" spans="1:7" hidden="1">
      <c r="A51" s="119" t="s">
        <v>205</v>
      </c>
      <c r="B51" s="120">
        <v>3.4</v>
      </c>
      <c r="D51" s="119" t="e">
        <f>#REF!</f>
        <v>#REF!</v>
      </c>
      <c r="E51" s="122" t="e">
        <f>#REF!</f>
        <v>#REF!</v>
      </c>
      <c r="F51" t="e">
        <f t="shared" si="0"/>
        <v>#REF!</v>
      </c>
      <c r="G51" t="e">
        <f t="shared" si="1"/>
        <v>#REF!</v>
      </c>
    </row>
    <row r="52" spans="1:7" hidden="1">
      <c r="A52" s="119" t="s">
        <v>206</v>
      </c>
      <c r="B52" s="120">
        <v>0.9</v>
      </c>
      <c r="D52" s="119" t="e">
        <f>#REF!</f>
        <v>#REF!</v>
      </c>
      <c r="E52" s="122" t="e">
        <f>#REF!</f>
        <v>#REF!</v>
      </c>
      <c r="F52" t="e">
        <f t="shared" si="0"/>
        <v>#REF!</v>
      </c>
      <c r="G52" t="e">
        <f t="shared" si="1"/>
        <v>#REF!</v>
      </c>
    </row>
    <row r="53" spans="1:7" hidden="1">
      <c r="A53" s="119" t="s">
        <v>207</v>
      </c>
      <c r="B53" s="120">
        <v>1.85</v>
      </c>
      <c r="D53" s="119" t="e">
        <f>#REF!</f>
        <v>#REF!</v>
      </c>
      <c r="E53" s="122" t="e">
        <f>#REF!</f>
        <v>#REF!</v>
      </c>
      <c r="F53" t="e">
        <f t="shared" si="0"/>
        <v>#REF!</v>
      </c>
      <c r="G53" t="e">
        <f t="shared" si="1"/>
        <v>#REF!</v>
      </c>
    </row>
    <row r="54" spans="1:7" hidden="1">
      <c r="A54" s="119" t="s">
        <v>208</v>
      </c>
      <c r="B54" s="120">
        <v>4.5</v>
      </c>
      <c r="D54" s="119" t="e">
        <f>#REF!</f>
        <v>#REF!</v>
      </c>
      <c r="E54" s="122" t="e">
        <f>#REF!</f>
        <v>#REF!</v>
      </c>
      <c r="F54" t="e">
        <f t="shared" si="0"/>
        <v>#REF!</v>
      </c>
      <c r="G54" t="e">
        <f t="shared" si="1"/>
        <v>#REF!</v>
      </c>
    </row>
    <row r="55" spans="1:7" hidden="1">
      <c r="A55" s="119" t="s">
        <v>209</v>
      </c>
      <c r="B55" s="120">
        <v>385</v>
      </c>
      <c r="D55" s="119" t="e">
        <f>#REF!</f>
        <v>#REF!</v>
      </c>
      <c r="E55" s="122" t="e">
        <f>#REF!</f>
        <v>#REF!</v>
      </c>
      <c r="F55" t="e">
        <f t="shared" si="0"/>
        <v>#REF!</v>
      </c>
      <c r="G55" t="e">
        <f t="shared" si="1"/>
        <v>#REF!</v>
      </c>
    </row>
    <row r="56" spans="1:7" hidden="1">
      <c r="A56" s="119" t="s">
        <v>210</v>
      </c>
      <c r="B56" s="120">
        <v>105</v>
      </c>
      <c r="D56" s="119" t="e">
        <f>#REF!</f>
        <v>#REF!</v>
      </c>
      <c r="E56" s="122" t="e">
        <f>#REF!</f>
        <v>#REF!</v>
      </c>
      <c r="F56" t="e">
        <f t="shared" si="0"/>
        <v>#REF!</v>
      </c>
      <c r="G56" t="e">
        <f t="shared" si="1"/>
        <v>#REF!</v>
      </c>
    </row>
    <row r="57" spans="1:7" hidden="1">
      <c r="A57" s="119" t="s">
        <v>211</v>
      </c>
      <c r="B57" s="120">
        <v>435</v>
      </c>
      <c r="D57" s="119" t="e">
        <f>#REF!</f>
        <v>#REF!</v>
      </c>
      <c r="E57" s="122" t="e">
        <f>#REF!</f>
        <v>#REF!</v>
      </c>
      <c r="F57" t="e">
        <f t="shared" si="0"/>
        <v>#REF!</v>
      </c>
      <c r="G57" t="e">
        <f t="shared" si="1"/>
        <v>#REF!</v>
      </c>
    </row>
    <row r="58" spans="1:7" hidden="1">
      <c r="A58" s="119" t="s">
        <v>212</v>
      </c>
      <c r="B58" s="120">
        <v>508</v>
      </c>
      <c r="D58" s="119" t="e">
        <f>#REF!</f>
        <v>#REF!</v>
      </c>
      <c r="E58" s="122" t="e">
        <f>#REF!</f>
        <v>#REF!</v>
      </c>
      <c r="F58" t="e">
        <f t="shared" si="0"/>
        <v>#REF!</v>
      </c>
      <c r="G58" t="e">
        <f t="shared" si="1"/>
        <v>#REF!</v>
      </c>
    </row>
    <row r="59" spans="1:7" hidden="1">
      <c r="A59" s="119" t="s">
        <v>213</v>
      </c>
      <c r="B59" s="120">
        <v>749</v>
      </c>
      <c r="D59" s="119" t="e">
        <f>#REF!</f>
        <v>#REF!</v>
      </c>
      <c r="E59" s="122" t="e">
        <f>#REF!</f>
        <v>#REF!</v>
      </c>
      <c r="F59" t="e">
        <f t="shared" si="0"/>
        <v>#REF!</v>
      </c>
      <c r="G59" t="e">
        <f t="shared" si="1"/>
        <v>#REF!</v>
      </c>
    </row>
    <row r="60" spans="1:7" hidden="1">
      <c r="A60" s="119" t="s">
        <v>214</v>
      </c>
      <c r="B60" s="120">
        <v>20</v>
      </c>
      <c r="D60" s="119" t="e">
        <f>#REF!</f>
        <v>#REF!</v>
      </c>
      <c r="E60" s="122" t="e">
        <f>#REF!</f>
        <v>#REF!</v>
      </c>
      <c r="F60" t="e">
        <f t="shared" si="0"/>
        <v>#REF!</v>
      </c>
      <c r="G60" t="e">
        <f t="shared" si="1"/>
        <v>#REF!</v>
      </c>
    </row>
    <row r="61" spans="1:7" hidden="1">
      <c r="A61" s="119" t="s">
        <v>215</v>
      </c>
      <c r="B61" s="120">
        <v>620</v>
      </c>
      <c r="D61" s="119" t="e">
        <f>#REF!</f>
        <v>#REF!</v>
      </c>
      <c r="E61" s="122" t="e">
        <f>#REF!</f>
        <v>#REF!</v>
      </c>
      <c r="F61" t="e">
        <f t="shared" si="0"/>
        <v>#REF!</v>
      </c>
      <c r="G61" t="e">
        <f t="shared" si="1"/>
        <v>#REF!</v>
      </c>
    </row>
    <row r="62" spans="1:7" hidden="1">
      <c r="A62" s="119" t="s">
        <v>216</v>
      </c>
      <c r="B62" s="120">
        <v>35</v>
      </c>
      <c r="D62" s="119" t="e">
        <f>#REF!</f>
        <v>#REF!</v>
      </c>
      <c r="E62" s="122" t="e">
        <f>#REF!</f>
        <v>#REF!</v>
      </c>
      <c r="F62" t="e">
        <f t="shared" si="0"/>
        <v>#REF!</v>
      </c>
      <c r="G62" t="e">
        <f t="shared" si="1"/>
        <v>#REF!</v>
      </c>
    </row>
    <row r="63" spans="1:7" hidden="1">
      <c r="A63" s="119" t="s">
        <v>217</v>
      </c>
      <c r="B63" s="120">
        <v>1</v>
      </c>
      <c r="D63" s="119" t="e">
        <f>#REF!</f>
        <v>#REF!</v>
      </c>
      <c r="E63" s="122" t="e">
        <f>#REF!</f>
        <v>#REF!</v>
      </c>
      <c r="F63" t="e">
        <f t="shared" si="0"/>
        <v>#REF!</v>
      </c>
      <c r="G63" t="e">
        <f t="shared" si="1"/>
        <v>#REF!</v>
      </c>
    </row>
    <row r="64" spans="1:7" hidden="1">
      <c r="A64" s="119" t="s">
        <v>218</v>
      </c>
      <c r="B64" s="120">
        <v>39.5</v>
      </c>
      <c r="D64" s="119" t="e">
        <f>#REF!</f>
        <v>#REF!</v>
      </c>
      <c r="E64" s="122" t="e">
        <f>#REF!</f>
        <v>#REF!</v>
      </c>
      <c r="F64" t="e">
        <f t="shared" si="0"/>
        <v>#REF!</v>
      </c>
      <c r="G64" t="e">
        <f t="shared" si="1"/>
        <v>#REF!</v>
      </c>
    </row>
    <row r="65" spans="1:7" hidden="1">
      <c r="A65" s="119" t="s">
        <v>219</v>
      </c>
      <c r="B65" s="120">
        <v>2</v>
      </c>
      <c r="D65" s="119" t="e">
        <f>#REF!</f>
        <v>#REF!</v>
      </c>
      <c r="E65" s="122" t="e">
        <f>#REF!</f>
        <v>#REF!</v>
      </c>
      <c r="F65" t="e">
        <f t="shared" si="0"/>
        <v>#REF!</v>
      </c>
      <c r="G65" t="e">
        <f t="shared" si="1"/>
        <v>#REF!</v>
      </c>
    </row>
    <row r="66" spans="1:7" hidden="1">
      <c r="A66" s="119" t="s">
        <v>220</v>
      </c>
      <c r="B66" s="120">
        <v>1</v>
      </c>
      <c r="D66" s="119" t="e">
        <f>#REF!</f>
        <v>#REF!</v>
      </c>
      <c r="E66" s="122" t="e">
        <f>#REF!</f>
        <v>#REF!</v>
      </c>
      <c r="F66" t="e">
        <f t="shared" si="0"/>
        <v>#REF!</v>
      </c>
      <c r="G66" t="e">
        <f t="shared" si="1"/>
        <v>#REF!</v>
      </c>
    </row>
    <row r="67" spans="1:7" hidden="1">
      <c r="A67" s="119" t="s">
        <v>221</v>
      </c>
      <c r="B67" s="120">
        <v>1</v>
      </c>
      <c r="D67" s="119" t="e">
        <f>#REF!</f>
        <v>#REF!</v>
      </c>
      <c r="E67" s="122" t="e">
        <f>#REF!</f>
        <v>#REF!</v>
      </c>
      <c r="F67" t="e">
        <f t="shared" si="0"/>
        <v>#REF!</v>
      </c>
      <c r="G67" t="e">
        <f t="shared" si="1"/>
        <v>#REF!</v>
      </c>
    </row>
    <row r="68" spans="1:7" hidden="1">
      <c r="A68" s="119" t="s">
        <v>222</v>
      </c>
      <c r="B68" s="120">
        <v>12</v>
      </c>
      <c r="D68" s="119" t="e">
        <f>#REF!</f>
        <v>#REF!</v>
      </c>
      <c r="E68" s="122" t="e">
        <f>#REF!</f>
        <v>#REF!</v>
      </c>
      <c r="F68" t="e">
        <f t="shared" si="0"/>
        <v>#REF!</v>
      </c>
      <c r="G68" t="e">
        <f t="shared" si="1"/>
        <v>#REF!</v>
      </c>
    </row>
    <row r="69" spans="1:7" hidden="1">
      <c r="A69" s="119" t="s">
        <v>223</v>
      </c>
      <c r="B69" s="120">
        <v>52</v>
      </c>
      <c r="D69" s="119" t="e">
        <f>#REF!</f>
        <v>#REF!</v>
      </c>
      <c r="E69" s="122" t="e">
        <f>#REF!</f>
        <v>#REF!</v>
      </c>
      <c r="F69" t="e">
        <f t="shared" si="0"/>
        <v>#REF!</v>
      </c>
      <c r="G69" t="e">
        <f t="shared" si="1"/>
        <v>#REF!</v>
      </c>
    </row>
    <row r="70" spans="1:7" hidden="1">
      <c r="A70" s="119" t="s">
        <v>224</v>
      </c>
      <c r="B70" s="120">
        <v>1</v>
      </c>
      <c r="D70" s="119" t="e">
        <f>#REF!</f>
        <v>#REF!</v>
      </c>
      <c r="E70" s="122" t="e">
        <f>#REF!</f>
        <v>#REF!</v>
      </c>
      <c r="F70" t="e">
        <f t="shared" ref="F70:F133" si="2">IF(D70=A70,"OK","NÃO OK")</f>
        <v>#REF!</v>
      </c>
      <c r="G70" t="e">
        <f t="shared" ref="G70:G133" si="3">IF(E70=B70,"OK","NÃO OK")</f>
        <v>#REF!</v>
      </c>
    </row>
    <row r="71" spans="1:7" hidden="1">
      <c r="A71" s="119" t="s">
        <v>1036</v>
      </c>
      <c r="B71" s="120">
        <v>474.04</v>
      </c>
      <c r="D71" s="119" t="e">
        <f>#REF!</f>
        <v>#REF!</v>
      </c>
      <c r="E71" s="122" t="e">
        <f>#REF!</f>
        <v>#REF!</v>
      </c>
      <c r="F71" t="e">
        <f t="shared" si="2"/>
        <v>#REF!</v>
      </c>
      <c r="G71" t="e">
        <f t="shared" si="3"/>
        <v>#REF!</v>
      </c>
    </row>
    <row r="72" spans="1:7" hidden="1">
      <c r="A72" s="119" t="s">
        <v>1027</v>
      </c>
      <c r="B72" s="120">
        <v>1666.12</v>
      </c>
      <c r="D72" s="119" t="e">
        <f>#REF!</f>
        <v>#REF!</v>
      </c>
      <c r="E72" s="122" t="e">
        <f>#REF!</f>
        <v>#REF!</v>
      </c>
      <c r="F72" t="e">
        <f t="shared" si="2"/>
        <v>#REF!</v>
      </c>
      <c r="G72" t="e">
        <f t="shared" si="3"/>
        <v>#REF!</v>
      </c>
    </row>
    <row r="73" spans="1:7" hidden="1">
      <c r="A73" s="119">
        <v>20500</v>
      </c>
      <c r="B73" s="120">
        <v>0</v>
      </c>
      <c r="D73" s="119" t="e">
        <f>#REF!</f>
        <v>#REF!</v>
      </c>
      <c r="E73" s="122" t="e">
        <f>#REF!</f>
        <v>#REF!</v>
      </c>
      <c r="F73" t="e">
        <f t="shared" si="2"/>
        <v>#REF!</v>
      </c>
      <c r="G73" t="e">
        <f t="shared" si="3"/>
        <v>#REF!</v>
      </c>
    </row>
    <row r="74" spans="1:7" hidden="1">
      <c r="A74" s="119" t="s">
        <v>225</v>
      </c>
      <c r="B74" s="120">
        <v>3</v>
      </c>
      <c r="D74" s="119" t="e">
        <f>#REF!</f>
        <v>#REF!</v>
      </c>
      <c r="E74" s="122" t="e">
        <f>#REF!</f>
        <v>#REF!</v>
      </c>
      <c r="F74" t="e">
        <f t="shared" si="2"/>
        <v>#REF!</v>
      </c>
      <c r="G74" t="e">
        <f t="shared" si="3"/>
        <v>#REF!</v>
      </c>
    </row>
    <row r="75" spans="1:7" hidden="1">
      <c r="A75" s="119" t="s">
        <v>226</v>
      </c>
      <c r="B75" s="120">
        <v>1</v>
      </c>
      <c r="D75" s="119" t="e">
        <f>#REF!</f>
        <v>#REF!</v>
      </c>
      <c r="E75" s="122" t="e">
        <f>#REF!</f>
        <v>#REF!</v>
      </c>
      <c r="F75" t="e">
        <f t="shared" si="2"/>
        <v>#REF!</v>
      </c>
      <c r="G75" t="e">
        <f t="shared" si="3"/>
        <v>#REF!</v>
      </c>
    </row>
    <row r="76" spans="1:7" hidden="1">
      <c r="A76" s="119" t="s">
        <v>227</v>
      </c>
      <c r="B76" s="120">
        <v>1</v>
      </c>
      <c r="D76" s="119" t="e">
        <f>#REF!</f>
        <v>#REF!</v>
      </c>
      <c r="E76" s="122" t="e">
        <f>#REF!</f>
        <v>#REF!</v>
      </c>
      <c r="F76" t="e">
        <f t="shared" si="2"/>
        <v>#REF!</v>
      </c>
      <c r="G76" t="e">
        <f t="shared" si="3"/>
        <v>#REF!</v>
      </c>
    </row>
    <row r="77" spans="1:7" hidden="1">
      <c r="A77" s="119" t="s">
        <v>46</v>
      </c>
      <c r="B77" s="120">
        <v>3</v>
      </c>
      <c r="D77" s="119" t="e">
        <f>#REF!</f>
        <v>#REF!</v>
      </c>
      <c r="E77" s="122" t="e">
        <f>#REF!</f>
        <v>#REF!</v>
      </c>
      <c r="F77" t="e">
        <f t="shared" si="2"/>
        <v>#REF!</v>
      </c>
      <c r="G77" t="e">
        <f t="shared" si="3"/>
        <v>#REF!</v>
      </c>
    </row>
    <row r="78" spans="1:7" hidden="1">
      <c r="A78" s="119" t="s">
        <v>47</v>
      </c>
      <c r="B78" s="120">
        <v>30</v>
      </c>
      <c r="D78" s="119" t="e">
        <f>#REF!</f>
        <v>#REF!</v>
      </c>
      <c r="E78" s="122" t="e">
        <f>#REF!</f>
        <v>#REF!</v>
      </c>
      <c r="F78" t="e">
        <f t="shared" si="2"/>
        <v>#REF!</v>
      </c>
      <c r="G78" t="e">
        <f t="shared" si="3"/>
        <v>#REF!</v>
      </c>
    </row>
    <row r="79" spans="1:7" hidden="1">
      <c r="A79" s="119" t="s">
        <v>49</v>
      </c>
      <c r="B79" s="120">
        <v>48</v>
      </c>
      <c r="D79" s="119" t="e">
        <f>#REF!</f>
        <v>#REF!</v>
      </c>
      <c r="E79" s="122" t="e">
        <f>#REF!</f>
        <v>#REF!</v>
      </c>
      <c r="F79" t="e">
        <f t="shared" si="2"/>
        <v>#REF!</v>
      </c>
      <c r="G79" t="e">
        <f t="shared" si="3"/>
        <v>#REF!</v>
      </c>
    </row>
    <row r="80" spans="1:7" hidden="1">
      <c r="A80" s="119" t="s">
        <v>228</v>
      </c>
      <c r="B80" s="120">
        <v>24</v>
      </c>
      <c r="D80" s="119" t="e">
        <f>#REF!</f>
        <v>#REF!</v>
      </c>
      <c r="E80" s="122" t="e">
        <f>#REF!</f>
        <v>#REF!</v>
      </c>
      <c r="F80" t="e">
        <f t="shared" si="2"/>
        <v>#REF!</v>
      </c>
      <c r="G80" t="e">
        <f t="shared" si="3"/>
        <v>#REF!</v>
      </c>
    </row>
    <row r="81" spans="1:7" hidden="1">
      <c r="A81" s="119" t="s">
        <v>229</v>
      </c>
      <c r="B81" s="120">
        <v>3</v>
      </c>
      <c r="D81" s="119" t="e">
        <f>#REF!</f>
        <v>#REF!</v>
      </c>
      <c r="E81" s="122" t="e">
        <f>#REF!</f>
        <v>#REF!</v>
      </c>
      <c r="F81" t="e">
        <f t="shared" si="2"/>
        <v>#REF!</v>
      </c>
      <c r="G81" t="e">
        <f t="shared" si="3"/>
        <v>#REF!</v>
      </c>
    </row>
    <row r="82" spans="1:7" hidden="1">
      <c r="A82" s="119" t="s">
        <v>230</v>
      </c>
      <c r="B82" s="120">
        <v>26</v>
      </c>
      <c r="D82" s="119" t="e">
        <f>#REF!</f>
        <v>#REF!</v>
      </c>
      <c r="E82" s="122" t="e">
        <f>#REF!</f>
        <v>#REF!</v>
      </c>
      <c r="F82" t="e">
        <f t="shared" si="2"/>
        <v>#REF!</v>
      </c>
      <c r="G82" t="e">
        <f t="shared" si="3"/>
        <v>#REF!</v>
      </c>
    </row>
    <row r="83" spans="1:7" hidden="1">
      <c r="A83" s="119" t="s">
        <v>50</v>
      </c>
      <c r="B83" s="120">
        <v>1</v>
      </c>
      <c r="D83" s="119" t="e">
        <f>#REF!</f>
        <v>#REF!</v>
      </c>
      <c r="E83" s="122" t="e">
        <f>#REF!</f>
        <v>#REF!</v>
      </c>
      <c r="F83" t="e">
        <f t="shared" si="2"/>
        <v>#REF!</v>
      </c>
      <c r="G83" t="e">
        <f t="shared" si="3"/>
        <v>#REF!</v>
      </c>
    </row>
    <row r="84" spans="1:7" hidden="1">
      <c r="A84" s="119" t="s">
        <v>231</v>
      </c>
      <c r="B84" s="120">
        <v>1</v>
      </c>
      <c r="D84" s="119" t="e">
        <f>#REF!</f>
        <v>#REF!</v>
      </c>
      <c r="E84" s="122" t="e">
        <f>#REF!</f>
        <v>#REF!</v>
      </c>
      <c r="F84" t="e">
        <f t="shared" si="2"/>
        <v>#REF!</v>
      </c>
      <c r="G84" t="e">
        <f t="shared" si="3"/>
        <v>#REF!</v>
      </c>
    </row>
    <row r="85" spans="1:7" hidden="1">
      <c r="A85" s="119" t="s">
        <v>232</v>
      </c>
      <c r="B85" s="120">
        <v>1</v>
      </c>
      <c r="D85" s="119" t="e">
        <f>#REF!</f>
        <v>#REF!</v>
      </c>
      <c r="E85" s="122" t="e">
        <f>#REF!</f>
        <v>#REF!</v>
      </c>
      <c r="F85" t="e">
        <f t="shared" si="2"/>
        <v>#REF!</v>
      </c>
      <c r="G85" t="e">
        <f t="shared" si="3"/>
        <v>#REF!</v>
      </c>
    </row>
    <row r="86" spans="1:7" hidden="1">
      <c r="A86" s="119" t="s">
        <v>115</v>
      </c>
      <c r="B86" s="120">
        <v>36</v>
      </c>
      <c r="D86" s="119" t="e">
        <f>#REF!</f>
        <v>#REF!</v>
      </c>
      <c r="E86" s="122" t="e">
        <f>#REF!</f>
        <v>#REF!</v>
      </c>
      <c r="F86" t="e">
        <f t="shared" si="2"/>
        <v>#REF!</v>
      </c>
      <c r="G86" t="e">
        <f t="shared" si="3"/>
        <v>#REF!</v>
      </c>
    </row>
    <row r="87" spans="1:7" hidden="1">
      <c r="A87" s="119">
        <v>20700</v>
      </c>
      <c r="B87" s="120">
        <v>0</v>
      </c>
      <c r="D87" s="119" t="e">
        <f>#REF!</f>
        <v>#REF!</v>
      </c>
      <c r="E87" s="122" t="e">
        <f>#REF!</f>
        <v>#REF!</v>
      </c>
      <c r="F87" t="e">
        <f t="shared" si="2"/>
        <v>#REF!</v>
      </c>
      <c r="G87" t="e">
        <f t="shared" si="3"/>
        <v>#REF!</v>
      </c>
    </row>
    <row r="88" spans="1:7" hidden="1">
      <c r="A88" s="119" t="s">
        <v>63</v>
      </c>
      <c r="B88" s="120">
        <v>14</v>
      </c>
      <c r="D88" s="119" t="e">
        <f>#REF!</f>
        <v>#REF!</v>
      </c>
      <c r="E88" s="122" t="e">
        <f>#REF!</f>
        <v>#REF!</v>
      </c>
      <c r="F88" t="e">
        <f t="shared" si="2"/>
        <v>#REF!</v>
      </c>
      <c r="G88" t="e">
        <f t="shared" si="3"/>
        <v>#REF!</v>
      </c>
    </row>
    <row r="89" spans="1:7" hidden="1">
      <c r="A89" s="119" t="s">
        <v>54</v>
      </c>
      <c r="B89" s="120">
        <v>22</v>
      </c>
      <c r="D89" s="119" t="e">
        <f>#REF!</f>
        <v>#REF!</v>
      </c>
      <c r="E89" s="122" t="e">
        <f>#REF!</f>
        <v>#REF!</v>
      </c>
      <c r="F89" t="e">
        <f t="shared" si="2"/>
        <v>#REF!</v>
      </c>
      <c r="G89" t="e">
        <f t="shared" si="3"/>
        <v>#REF!</v>
      </c>
    </row>
    <row r="90" spans="1:7" hidden="1">
      <c r="A90" s="119" t="s">
        <v>233</v>
      </c>
      <c r="B90" s="120">
        <v>18</v>
      </c>
      <c r="D90" s="119" t="e">
        <f>#REF!</f>
        <v>#REF!</v>
      </c>
      <c r="E90" s="122" t="e">
        <f>#REF!</f>
        <v>#REF!</v>
      </c>
      <c r="F90" t="e">
        <f t="shared" si="2"/>
        <v>#REF!</v>
      </c>
      <c r="G90" t="e">
        <f t="shared" si="3"/>
        <v>#REF!</v>
      </c>
    </row>
    <row r="91" spans="1:7" hidden="1">
      <c r="A91" s="119" t="s">
        <v>234</v>
      </c>
      <c r="B91" s="120">
        <v>6</v>
      </c>
      <c r="D91" s="119" t="e">
        <f>#REF!</f>
        <v>#REF!</v>
      </c>
      <c r="E91" s="122" t="e">
        <f>#REF!</f>
        <v>#REF!</v>
      </c>
      <c r="F91" t="e">
        <f t="shared" si="2"/>
        <v>#REF!</v>
      </c>
      <c r="G91" t="e">
        <f t="shared" si="3"/>
        <v>#REF!</v>
      </c>
    </row>
    <row r="92" spans="1:7" hidden="1">
      <c r="A92" s="119" t="s">
        <v>110</v>
      </c>
      <c r="B92" s="120">
        <v>6</v>
      </c>
      <c r="D92" s="119" t="e">
        <f>#REF!</f>
        <v>#REF!</v>
      </c>
      <c r="E92" s="122" t="e">
        <f>#REF!</f>
        <v>#REF!</v>
      </c>
      <c r="F92" t="e">
        <f t="shared" si="2"/>
        <v>#REF!</v>
      </c>
      <c r="G92" t="e">
        <f t="shared" si="3"/>
        <v>#REF!</v>
      </c>
    </row>
    <row r="93" spans="1:7" hidden="1">
      <c r="A93" s="119" t="s">
        <v>235</v>
      </c>
      <c r="B93" s="120">
        <v>6</v>
      </c>
      <c r="D93" s="119" t="e">
        <f>#REF!</f>
        <v>#REF!</v>
      </c>
      <c r="E93" s="122" t="e">
        <f>#REF!</f>
        <v>#REF!</v>
      </c>
      <c r="F93" t="e">
        <f t="shared" si="2"/>
        <v>#REF!</v>
      </c>
      <c r="G93" t="e">
        <f t="shared" si="3"/>
        <v>#REF!</v>
      </c>
    </row>
    <row r="94" spans="1:7" hidden="1">
      <c r="A94" s="119" t="s">
        <v>236</v>
      </c>
      <c r="B94" s="120">
        <v>17</v>
      </c>
      <c r="D94" s="119" t="e">
        <f>#REF!</f>
        <v>#REF!</v>
      </c>
      <c r="E94" s="122" t="e">
        <f>#REF!</f>
        <v>#REF!</v>
      </c>
      <c r="F94" t="e">
        <f t="shared" si="2"/>
        <v>#REF!</v>
      </c>
      <c r="G94" t="e">
        <f t="shared" si="3"/>
        <v>#REF!</v>
      </c>
    </row>
    <row r="95" spans="1:7" hidden="1">
      <c r="A95" s="119" t="s">
        <v>237</v>
      </c>
      <c r="B95" s="120">
        <v>260</v>
      </c>
      <c r="D95" s="119" t="e">
        <f>#REF!</f>
        <v>#REF!</v>
      </c>
      <c r="E95" s="122" t="e">
        <f>#REF!</f>
        <v>#REF!</v>
      </c>
      <c r="F95" t="e">
        <f t="shared" si="2"/>
        <v>#REF!</v>
      </c>
      <c r="G95" t="e">
        <f t="shared" si="3"/>
        <v>#REF!</v>
      </c>
    </row>
    <row r="96" spans="1:7" hidden="1">
      <c r="A96" s="119" t="s">
        <v>238</v>
      </c>
      <c r="B96" s="120">
        <v>300</v>
      </c>
      <c r="D96" s="119" t="e">
        <f>#REF!</f>
        <v>#REF!</v>
      </c>
      <c r="E96" s="122" t="e">
        <f>#REF!</f>
        <v>#REF!</v>
      </c>
      <c r="F96" t="e">
        <f t="shared" si="2"/>
        <v>#REF!</v>
      </c>
      <c r="G96" t="e">
        <f t="shared" si="3"/>
        <v>#REF!</v>
      </c>
    </row>
    <row r="97" spans="1:7" hidden="1">
      <c r="A97" s="119" t="s">
        <v>239</v>
      </c>
      <c r="B97" s="120">
        <v>420</v>
      </c>
      <c r="D97" s="119" t="e">
        <f>#REF!</f>
        <v>#REF!</v>
      </c>
      <c r="E97" s="122" t="e">
        <f>#REF!</f>
        <v>#REF!</v>
      </c>
      <c r="F97" t="e">
        <f t="shared" si="2"/>
        <v>#REF!</v>
      </c>
      <c r="G97" t="e">
        <f t="shared" si="3"/>
        <v>#REF!</v>
      </c>
    </row>
    <row r="98" spans="1:7" hidden="1">
      <c r="A98" s="119" t="s">
        <v>240</v>
      </c>
      <c r="B98" s="120">
        <v>30</v>
      </c>
      <c r="D98" s="119" t="e">
        <f>#REF!</f>
        <v>#REF!</v>
      </c>
      <c r="E98" s="122" t="e">
        <f>#REF!</f>
        <v>#REF!</v>
      </c>
      <c r="F98" t="e">
        <f t="shared" si="2"/>
        <v>#REF!</v>
      </c>
      <c r="G98" t="e">
        <f t="shared" si="3"/>
        <v>#REF!</v>
      </c>
    </row>
    <row r="99" spans="1:7" hidden="1">
      <c r="A99" s="119" t="s">
        <v>241</v>
      </c>
      <c r="B99" s="120">
        <v>120</v>
      </c>
      <c r="D99" s="119" t="e">
        <f>#REF!</f>
        <v>#REF!</v>
      </c>
      <c r="E99" s="122" t="e">
        <f>#REF!</f>
        <v>#REF!</v>
      </c>
      <c r="F99" t="e">
        <f t="shared" si="2"/>
        <v>#REF!</v>
      </c>
      <c r="G99" t="e">
        <f t="shared" si="3"/>
        <v>#REF!</v>
      </c>
    </row>
    <row r="100" spans="1:7" hidden="1">
      <c r="A100" s="119" t="s">
        <v>242</v>
      </c>
      <c r="B100" s="120">
        <v>12</v>
      </c>
      <c r="D100" s="119" t="e">
        <f>#REF!</f>
        <v>#REF!</v>
      </c>
      <c r="E100" s="122" t="e">
        <f>#REF!</f>
        <v>#REF!</v>
      </c>
      <c r="F100" t="e">
        <f t="shared" si="2"/>
        <v>#REF!</v>
      </c>
      <c r="G100" t="e">
        <f t="shared" si="3"/>
        <v>#REF!</v>
      </c>
    </row>
    <row r="101" spans="1:7" hidden="1">
      <c r="A101" s="119" t="s">
        <v>118</v>
      </c>
      <c r="B101" s="120">
        <v>7</v>
      </c>
      <c r="D101" s="119" t="e">
        <f>#REF!</f>
        <v>#REF!</v>
      </c>
      <c r="E101" s="122" t="e">
        <f>#REF!</f>
        <v>#REF!</v>
      </c>
      <c r="F101" t="e">
        <f t="shared" si="2"/>
        <v>#REF!</v>
      </c>
      <c r="G101" t="e">
        <f t="shared" si="3"/>
        <v>#REF!</v>
      </c>
    </row>
    <row r="102" spans="1:7" hidden="1">
      <c r="A102" s="119" t="s">
        <v>55</v>
      </c>
      <c r="B102" s="120">
        <v>40</v>
      </c>
      <c r="D102" s="119" t="e">
        <f>#REF!</f>
        <v>#REF!</v>
      </c>
      <c r="E102" s="122" t="e">
        <f>#REF!</f>
        <v>#REF!</v>
      </c>
      <c r="F102" t="e">
        <f t="shared" si="2"/>
        <v>#REF!</v>
      </c>
      <c r="G102" t="e">
        <f t="shared" si="3"/>
        <v>#REF!</v>
      </c>
    </row>
    <row r="103" spans="1:7" hidden="1">
      <c r="A103" s="119" t="s">
        <v>243</v>
      </c>
      <c r="B103" s="120">
        <v>70</v>
      </c>
      <c r="D103" s="119" t="e">
        <f>#REF!</f>
        <v>#REF!</v>
      </c>
      <c r="E103" s="122" t="e">
        <f>#REF!</f>
        <v>#REF!</v>
      </c>
      <c r="F103" t="e">
        <f t="shared" si="2"/>
        <v>#REF!</v>
      </c>
      <c r="G103" t="e">
        <f t="shared" si="3"/>
        <v>#REF!</v>
      </c>
    </row>
    <row r="104" spans="1:7" hidden="1">
      <c r="A104" s="119" t="s">
        <v>56</v>
      </c>
      <c r="B104" s="120">
        <v>15</v>
      </c>
      <c r="D104" s="119" t="e">
        <f>#REF!</f>
        <v>#REF!</v>
      </c>
      <c r="E104" s="122" t="e">
        <f>#REF!</f>
        <v>#REF!</v>
      </c>
      <c r="F104" t="e">
        <f t="shared" si="2"/>
        <v>#REF!</v>
      </c>
      <c r="G104" t="e">
        <f t="shared" si="3"/>
        <v>#REF!</v>
      </c>
    </row>
    <row r="105" spans="1:7" hidden="1">
      <c r="A105" s="119" t="s">
        <v>244</v>
      </c>
      <c r="B105" s="120">
        <v>10</v>
      </c>
      <c r="D105" s="119" t="e">
        <f>#REF!</f>
        <v>#REF!</v>
      </c>
      <c r="E105" s="122" t="e">
        <f>#REF!</f>
        <v>#REF!</v>
      </c>
      <c r="F105" t="e">
        <f t="shared" si="2"/>
        <v>#REF!</v>
      </c>
      <c r="G105" t="e">
        <f t="shared" si="3"/>
        <v>#REF!</v>
      </c>
    </row>
    <row r="106" spans="1:7" hidden="1">
      <c r="A106" s="119" t="s">
        <v>245</v>
      </c>
      <c r="B106" s="120">
        <v>25</v>
      </c>
      <c r="D106" s="119" t="e">
        <f>#REF!</f>
        <v>#REF!</v>
      </c>
      <c r="E106" s="122" t="e">
        <f>#REF!</f>
        <v>#REF!</v>
      </c>
      <c r="F106" t="e">
        <f t="shared" si="2"/>
        <v>#REF!</v>
      </c>
      <c r="G106" t="e">
        <f t="shared" si="3"/>
        <v>#REF!</v>
      </c>
    </row>
    <row r="107" spans="1:7" hidden="1">
      <c r="A107" s="119" t="s">
        <v>246</v>
      </c>
      <c r="B107" s="120">
        <v>7</v>
      </c>
      <c r="D107" s="119" t="e">
        <f>#REF!</f>
        <v>#REF!</v>
      </c>
      <c r="E107" s="122" t="e">
        <f>#REF!</f>
        <v>#REF!</v>
      </c>
      <c r="F107" t="e">
        <f t="shared" si="2"/>
        <v>#REF!</v>
      </c>
      <c r="G107" t="e">
        <f t="shared" si="3"/>
        <v>#REF!</v>
      </c>
    </row>
    <row r="108" spans="1:7" hidden="1">
      <c r="A108" s="119" t="s">
        <v>247</v>
      </c>
      <c r="B108" s="120">
        <v>6</v>
      </c>
      <c r="D108" s="119" t="e">
        <f>#REF!</f>
        <v>#REF!</v>
      </c>
      <c r="E108" s="122" t="e">
        <f>#REF!</f>
        <v>#REF!</v>
      </c>
      <c r="F108" t="e">
        <f t="shared" si="2"/>
        <v>#REF!</v>
      </c>
      <c r="G108" t="e">
        <f t="shared" si="3"/>
        <v>#REF!</v>
      </c>
    </row>
    <row r="109" spans="1:7" hidden="1">
      <c r="A109" s="119" t="s">
        <v>248</v>
      </c>
      <c r="B109" s="120">
        <v>1</v>
      </c>
      <c r="D109" s="119" t="e">
        <f>#REF!</f>
        <v>#REF!</v>
      </c>
      <c r="E109" s="122" t="e">
        <f>#REF!</f>
        <v>#REF!</v>
      </c>
      <c r="F109" t="e">
        <f t="shared" si="2"/>
        <v>#REF!</v>
      </c>
      <c r="G109" t="e">
        <f t="shared" si="3"/>
        <v>#REF!</v>
      </c>
    </row>
    <row r="110" spans="1:7" hidden="1">
      <c r="A110" s="119" t="s">
        <v>249</v>
      </c>
      <c r="B110" s="120">
        <v>1</v>
      </c>
      <c r="D110" s="119" t="e">
        <f>#REF!</f>
        <v>#REF!</v>
      </c>
      <c r="E110" s="122" t="e">
        <f>#REF!</f>
        <v>#REF!</v>
      </c>
      <c r="F110" t="e">
        <f t="shared" si="2"/>
        <v>#REF!</v>
      </c>
      <c r="G110" t="e">
        <f t="shared" si="3"/>
        <v>#REF!</v>
      </c>
    </row>
    <row r="111" spans="1:7" hidden="1">
      <c r="A111" s="119" t="s">
        <v>250</v>
      </c>
      <c r="B111" s="120">
        <v>1</v>
      </c>
      <c r="D111" s="119" t="e">
        <f>#REF!</f>
        <v>#REF!</v>
      </c>
      <c r="E111" s="122" t="e">
        <f>#REF!</f>
        <v>#REF!</v>
      </c>
      <c r="F111" t="e">
        <f t="shared" si="2"/>
        <v>#REF!</v>
      </c>
      <c r="G111" t="e">
        <f t="shared" si="3"/>
        <v>#REF!</v>
      </c>
    </row>
    <row r="112" spans="1:7" hidden="1">
      <c r="A112" s="119" t="s">
        <v>251</v>
      </c>
      <c r="B112" s="120">
        <v>1</v>
      </c>
      <c r="D112" s="119" t="e">
        <f>#REF!</f>
        <v>#REF!</v>
      </c>
      <c r="E112" s="122" t="e">
        <f>#REF!</f>
        <v>#REF!</v>
      </c>
      <c r="F112" t="e">
        <f t="shared" si="2"/>
        <v>#REF!</v>
      </c>
      <c r="G112" t="e">
        <f t="shared" si="3"/>
        <v>#REF!</v>
      </c>
    </row>
    <row r="113" spans="1:7" hidden="1">
      <c r="A113" s="119" t="s">
        <v>252</v>
      </c>
      <c r="B113" s="120">
        <v>1</v>
      </c>
      <c r="D113" s="119" t="e">
        <f>#REF!</f>
        <v>#REF!</v>
      </c>
      <c r="E113" s="122" t="e">
        <f>#REF!</f>
        <v>#REF!</v>
      </c>
      <c r="F113" t="e">
        <f t="shared" si="2"/>
        <v>#REF!</v>
      </c>
      <c r="G113" t="e">
        <f t="shared" si="3"/>
        <v>#REF!</v>
      </c>
    </row>
    <row r="114" spans="1:7" hidden="1">
      <c r="A114" s="119" t="s">
        <v>253</v>
      </c>
      <c r="B114" s="120">
        <v>8</v>
      </c>
      <c r="D114" s="119" t="e">
        <f>#REF!</f>
        <v>#REF!</v>
      </c>
      <c r="E114" s="122" t="e">
        <f>#REF!</f>
        <v>#REF!</v>
      </c>
      <c r="F114" t="e">
        <f t="shared" si="2"/>
        <v>#REF!</v>
      </c>
      <c r="G114" t="e">
        <f t="shared" si="3"/>
        <v>#REF!</v>
      </c>
    </row>
    <row r="115" spans="1:7" hidden="1">
      <c r="A115" s="119" t="s">
        <v>254</v>
      </c>
      <c r="B115" s="120">
        <v>17</v>
      </c>
      <c r="D115" s="119" t="e">
        <f>#REF!</f>
        <v>#REF!</v>
      </c>
      <c r="E115" s="122" t="e">
        <f>#REF!</f>
        <v>#REF!</v>
      </c>
      <c r="F115" t="e">
        <f t="shared" si="2"/>
        <v>#REF!</v>
      </c>
      <c r="G115" t="e">
        <f t="shared" si="3"/>
        <v>#REF!</v>
      </c>
    </row>
    <row r="116" spans="1:7" hidden="1">
      <c r="A116" s="119" t="s">
        <v>255</v>
      </c>
      <c r="B116" s="120">
        <v>11</v>
      </c>
      <c r="D116" s="119" t="e">
        <f>#REF!</f>
        <v>#REF!</v>
      </c>
      <c r="E116" s="122" t="e">
        <f>#REF!</f>
        <v>#REF!</v>
      </c>
      <c r="F116" t="e">
        <f t="shared" si="2"/>
        <v>#REF!</v>
      </c>
      <c r="G116" t="e">
        <f t="shared" si="3"/>
        <v>#REF!</v>
      </c>
    </row>
    <row r="117" spans="1:7" hidden="1">
      <c r="A117" s="119" t="s">
        <v>256</v>
      </c>
      <c r="B117" s="120">
        <v>2</v>
      </c>
      <c r="D117" s="119" t="e">
        <f>#REF!</f>
        <v>#REF!</v>
      </c>
      <c r="E117" s="122" t="e">
        <f>#REF!</f>
        <v>#REF!</v>
      </c>
      <c r="F117" t="e">
        <f t="shared" si="2"/>
        <v>#REF!</v>
      </c>
      <c r="G117" t="e">
        <f t="shared" si="3"/>
        <v>#REF!</v>
      </c>
    </row>
    <row r="118" spans="1:7" hidden="1">
      <c r="A118" s="119" t="s">
        <v>257</v>
      </c>
      <c r="B118" s="120">
        <v>5</v>
      </c>
      <c r="D118" s="119" t="e">
        <f>#REF!</f>
        <v>#REF!</v>
      </c>
      <c r="E118" s="122" t="e">
        <f>#REF!</f>
        <v>#REF!</v>
      </c>
      <c r="F118" t="e">
        <f t="shared" si="2"/>
        <v>#REF!</v>
      </c>
      <c r="G118" t="e">
        <f t="shared" si="3"/>
        <v>#REF!</v>
      </c>
    </row>
    <row r="119" spans="1:7" hidden="1">
      <c r="A119" s="119" t="s">
        <v>258</v>
      </c>
      <c r="B119" s="120">
        <v>1</v>
      </c>
      <c r="D119" s="119" t="e">
        <f>#REF!</f>
        <v>#REF!</v>
      </c>
      <c r="E119" s="122" t="e">
        <f>#REF!</f>
        <v>#REF!</v>
      </c>
      <c r="F119" t="e">
        <f t="shared" si="2"/>
        <v>#REF!</v>
      </c>
      <c r="G119" t="e">
        <f t="shared" si="3"/>
        <v>#REF!</v>
      </c>
    </row>
    <row r="120" spans="1:7" hidden="1">
      <c r="A120" s="119" t="s">
        <v>259</v>
      </c>
      <c r="B120" s="120">
        <v>5</v>
      </c>
      <c r="D120" s="119" t="e">
        <f>#REF!</f>
        <v>#REF!</v>
      </c>
      <c r="E120" s="122" t="e">
        <f>#REF!</f>
        <v>#REF!</v>
      </c>
      <c r="F120" t="e">
        <f t="shared" si="2"/>
        <v>#REF!</v>
      </c>
      <c r="G120" t="e">
        <f t="shared" si="3"/>
        <v>#REF!</v>
      </c>
    </row>
    <row r="121" spans="1:7" hidden="1">
      <c r="A121" s="119" t="s">
        <v>126</v>
      </c>
      <c r="B121" s="120">
        <v>7</v>
      </c>
      <c r="D121" s="119" t="e">
        <f>#REF!</f>
        <v>#REF!</v>
      </c>
      <c r="E121" s="122" t="e">
        <f>#REF!</f>
        <v>#REF!</v>
      </c>
      <c r="F121" t="e">
        <f t="shared" si="2"/>
        <v>#REF!</v>
      </c>
      <c r="G121" t="e">
        <f t="shared" si="3"/>
        <v>#REF!</v>
      </c>
    </row>
    <row r="122" spans="1:7" hidden="1">
      <c r="A122" s="119" t="s">
        <v>127</v>
      </c>
      <c r="B122" s="120">
        <v>7</v>
      </c>
      <c r="D122" s="119" t="e">
        <f>#REF!</f>
        <v>#REF!</v>
      </c>
      <c r="E122" s="122" t="e">
        <f>#REF!</f>
        <v>#REF!</v>
      </c>
      <c r="F122" t="e">
        <f t="shared" si="2"/>
        <v>#REF!</v>
      </c>
      <c r="G122" t="e">
        <f t="shared" si="3"/>
        <v>#REF!</v>
      </c>
    </row>
    <row r="123" spans="1:7" hidden="1">
      <c r="A123" s="119" t="s">
        <v>260</v>
      </c>
      <c r="B123" s="120">
        <v>7</v>
      </c>
      <c r="D123" s="119" t="e">
        <f>#REF!</f>
        <v>#REF!</v>
      </c>
      <c r="E123" s="122" t="e">
        <f>#REF!</f>
        <v>#REF!</v>
      </c>
      <c r="F123" t="e">
        <f t="shared" si="2"/>
        <v>#REF!</v>
      </c>
      <c r="G123" t="e">
        <f t="shared" si="3"/>
        <v>#REF!</v>
      </c>
    </row>
    <row r="124" spans="1:7" hidden="1">
      <c r="A124" s="119">
        <v>20800</v>
      </c>
      <c r="B124" s="120">
        <v>0</v>
      </c>
      <c r="D124" s="119" t="e">
        <f>#REF!</f>
        <v>#REF!</v>
      </c>
      <c r="E124" s="122" t="e">
        <f>#REF!</f>
        <v>#REF!</v>
      </c>
      <c r="F124" t="e">
        <f t="shared" si="2"/>
        <v>#REF!</v>
      </c>
      <c r="G124" t="e">
        <f t="shared" si="3"/>
        <v>#REF!</v>
      </c>
    </row>
    <row r="125" spans="1:7" hidden="1">
      <c r="A125" s="119" t="s">
        <v>233</v>
      </c>
      <c r="B125" s="120">
        <v>8</v>
      </c>
      <c r="D125" s="119" t="e">
        <f>#REF!</f>
        <v>#REF!</v>
      </c>
      <c r="E125" s="122" t="e">
        <f>#REF!</f>
        <v>#REF!</v>
      </c>
      <c r="F125" t="e">
        <f t="shared" si="2"/>
        <v>#REF!</v>
      </c>
      <c r="G125" t="e">
        <f t="shared" si="3"/>
        <v>#REF!</v>
      </c>
    </row>
    <row r="126" spans="1:7" hidden="1">
      <c r="A126" s="119" t="s">
        <v>261</v>
      </c>
      <c r="B126" s="120">
        <v>3</v>
      </c>
      <c r="D126" s="119" t="e">
        <f>#REF!</f>
        <v>#REF!</v>
      </c>
      <c r="E126" s="122" t="e">
        <f>#REF!</f>
        <v>#REF!</v>
      </c>
      <c r="F126" t="e">
        <f t="shared" si="2"/>
        <v>#REF!</v>
      </c>
      <c r="G126" t="e">
        <f t="shared" si="3"/>
        <v>#REF!</v>
      </c>
    </row>
    <row r="127" spans="1:7" hidden="1">
      <c r="A127" s="119" t="s">
        <v>243</v>
      </c>
      <c r="B127" s="120">
        <v>24</v>
      </c>
      <c r="D127" s="119" t="e">
        <f>#REF!</f>
        <v>#REF!</v>
      </c>
      <c r="E127" s="122" t="e">
        <f>#REF!</f>
        <v>#REF!</v>
      </c>
      <c r="F127" t="e">
        <f t="shared" si="2"/>
        <v>#REF!</v>
      </c>
      <c r="G127" t="e">
        <f t="shared" si="3"/>
        <v>#REF!</v>
      </c>
    </row>
    <row r="128" spans="1:7" hidden="1">
      <c r="A128" s="119" t="s">
        <v>262</v>
      </c>
      <c r="B128" s="120">
        <v>2</v>
      </c>
      <c r="D128" s="119" t="e">
        <f>#REF!</f>
        <v>#REF!</v>
      </c>
      <c r="E128" s="122" t="e">
        <f>#REF!</f>
        <v>#REF!</v>
      </c>
      <c r="F128" t="e">
        <f t="shared" si="2"/>
        <v>#REF!</v>
      </c>
      <c r="G128" t="e">
        <f t="shared" si="3"/>
        <v>#REF!</v>
      </c>
    </row>
    <row r="129" spans="1:7" hidden="1">
      <c r="A129" s="119" t="s">
        <v>263</v>
      </c>
      <c r="B129" s="120">
        <v>2</v>
      </c>
      <c r="D129" s="119" t="e">
        <f>#REF!</f>
        <v>#REF!</v>
      </c>
      <c r="E129" s="122" t="e">
        <f>#REF!</f>
        <v>#REF!</v>
      </c>
      <c r="F129" t="e">
        <f t="shared" si="2"/>
        <v>#REF!</v>
      </c>
      <c r="G129" t="e">
        <f t="shared" si="3"/>
        <v>#REF!</v>
      </c>
    </row>
    <row r="130" spans="1:7" hidden="1">
      <c r="A130" s="119" t="s">
        <v>264</v>
      </c>
      <c r="B130" s="120">
        <v>2</v>
      </c>
      <c r="D130" s="119" t="e">
        <f>#REF!</f>
        <v>#REF!</v>
      </c>
      <c r="E130" s="122" t="e">
        <f>#REF!</f>
        <v>#REF!</v>
      </c>
      <c r="F130" t="e">
        <f t="shared" si="2"/>
        <v>#REF!</v>
      </c>
      <c r="G130" t="e">
        <f t="shared" si="3"/>
        <v>#REF!</v>
      </c>
    </row>
    <row r="131" spans="1:7" hidden="1">
      <c r="A131" s="119" t="s">
        <v>265</v>
      </c>
      <c r="B131" s="120">
        <v>6</v>
      </c>
      <c r="D131" s="119" t="e">
        <f>#REF!</f>
        <v>#REF!</v>
      </c>
      <c r="E131" s="122" t="e">
        <f>#REF!</f>
        <v>#REF!</v>
      </c>
      <c r="F131" t="e">
        <f t="shared" si="2"/>
        <v>#REF!</v>
      </c>
      <c r="G131" t="e">
        <f t="shared" si="3"/>
        <v>#REF!</v>
      </c>
    </row>
    <row r="132" spans="1:7" hidden="1">
      <c r="A132" s="119" t="s">
        <v>266</v>
      </c>
      <c r="B132" s="120">
        <v>1</v>
      </c>
      <c r="D132" s="119" t="e">
        <f>#REF!</f>
        <v>#REF!</v>
      </c>
      <c r="E132" s="122" t="e">
        <f>#REF!</f>
        <v>#REF!</v>
      </c>
      <c r="F132" t="e">
        <f t="shared" si="2"/>
        <v>#REF!</v>
      </c>
      <c r="G132" t="e">
        <f t="shared" si="3"/>
        <v>#REF!</v>
      </c>
    </row>
    <row r="133" spans="1:7" hidden="1">
      <c r="A133" s="119" t="s">
        <v>267</v>
      </c>
      <c r="B133" s="120">
        <v>5</v>
      </c>
      <c r="D133" s="119" t="e">
        <f>#REF!</f>
        <v>#REF!</v>
      </c>
      <c r="E133" s="122" t="e">
        <f>#REF!</f>
        <v>#REF!</v>
      </c>
      <c r="F133" t="e">
        <f t="shared" si="2"/>
        <v>#REF!</v>
      </c>
      <c r="G133" t="e">
        <f t="shared" si="3"/>
        <v>#REF!</v>
      </c>
    </row>
    <row r="134" spans="1:7" hidden="1">
      <c r="A134" s="119" t="s">
        <v>268</v>
      </c>
      <c r="B134" s="120">
        <v>1</v>
      </c>
      <c r="D134" s="119" t="e">
        <f>#REF!</f>
        <v>#REF!</v>
      </c>
      <c r="E134" s="122" t="e">
        <f>#REF!</f>
        <v>#REF!</v>
      </c>
      <c r="F134" t="e">
        <f t="shared" ref="F134:F197" si="4">IF(D134=A134,"OK","NÃO OK")</f>
        <v>#REF!</v>
      </c>
      <c r="G134" t="e">
        <f t="shared" ref="G134:G197" si="5">IF(E134=B134,"OK","NÃO OK")</f>
        <v>#REF!</v>
      </c>
    </row>
    <row r="135" spans="1:7" hidden="1">
      <c r="A135" s="119" t="s">
        <v>269</v>
      </c>
      <c r="B135" s="120">
        <v>3</v>
      </c>
      <c r="D135" s="119" t="e">
        <f>#REF!</f>
        <v>#REF!</v>
      </c>
      <c r="E135" s="122" t="e">
        <f>#REF!</f>
        <v>#REF!</v>
      </c>
      <c r="F135" t="e">
        <f t="shared" si="4"/>
        <v>#REF!</v>
      </c>
      <c r="G135" t="e">
        <f t="shared" si="5"/>
        <v>#REF!</v>
      </c>
    </row>
    <row r="136" spans="1:7" hidden="1">
      <c r="A136" s="119" t="s">
        <v>270</v>
      </c>
      <c r="B136" s="120">
        <v>2</v>
      </c>
      <c r="D136" s="119" t="e">
        <f>#REF!</f>
        <v>#REF!</v>
      </c>
      <c r="E136" s="122" t="e">
        <f>#REF!</f>
        <v>#REF!</v>
      </c>
      <c r="F136" t="e">
        <f t="shared" si="4"/>
        <v>#REF!</v>
      </c>
      <c r="G136" t="e">
        <f t="shared" si="5"/>
        <v>#REF!</v>
      </c>
    </row>
    <row r="137" spans="1:7" hidden="1">
      <c r="A137" s="119" t="s">
        <v>271</v>
      </c>
      <c r="B137" s="120">
        <v>2</v>
      </c>
      <c r="D137" s="119" t="e">
        <f>#REF!</f>
        <v>#REF!</v>
      </c>
      <c r="E137" s="122" t="e">
        <f>#REF!</f>
        <v>#REF!</v>
      </c>
      <c r="F137" t="e">
        <f t="shared" si="4"/>
        <v>#REF!</v>
      </c>
      <c r="G137" t="e">
        <f t="shared" si="5"/>
        <v>#REF!</v>
      </c>
    </row>
    <row r="138" spans="1:7" hidden="1">
      <c r="A138" s="119" t="s">
        <v>131</v>
      </c>
      <c r="B138" s="120">
        <v>100</v>
      </c>
      <c r="D138" s="119" t="e">
        <f>#REF!</f>
        <v>#REF!</v>
      </c>
      <c r="E138" s="122" t="e">
        <f>#REF!</f>
        <v>#REF!</v>
      </c>
      <c r="F138" t="e">
        <f t="shared" si="4"/>
        <v>#REF!</v>
      </c>
      <c r="G138" t="e">
        <f t="shared" si="5"/>
        <v>#REF!</v>
      </c>
    </row>
    <row r="139" spans="1:7" hidden="1">
      <c r="A139" s="119" t="s">
        <v>132</v>
      </c>
      <c r="B139" s="120">
        <v>0.5</v>
      </c>
      <c r="D139" s="119" t="e">
        <f>#REF!</f>
        <v>#REF!</v>
      </c>
      <c r="E139" s="122" t="e">
        <f>#REF!</f>
        <v>#REF!</v>
      </c>
      <c r="F139" t="e">
        <f t="shared" si="4"/>
        <v>#REF!</v>
      </c>
      <c r="G139" t="e">
        <f t="shared" si="5"/>
        <v>#REF!</v>
      </c>
    </row>
    <row r="140" spans="1:7" hidden="1">
      <c r="A140" s="119">
        <v>20900</v>
      </c>
      <c r="B140" s="120">
        <v>0</v>
      </c>
      <c r="D140" s="119" t="e">
        <f>#REF!</f>
        <v>#REF!</v>
      </c>
      <c r="E140" s="122" t="e">
        <f>#REF!</f>
        <v>#REF!</v>
      </c>
      <c r="F140" t="e">
        <f t="shared" si="4"/>
        <v>#REF!</v>
      </c>
      <c r="G140" t="e">
        <f t="shared" si="5"/>
        <v>#REF!</v>
      </c>
    </row>
    <row r="141" spans="1:7" hidden="1">
      <c r="A141" s="119" t="s">
        <v>96</v>
      </c>
      <c r="B141" s="120">
        <v>39</v>
      </c>
      <c r="D141" s="119" t="e">
        <f>#REF!</f>
        <v>#REF!</v>
      </c>
      <c r="E141" s="122" t="e">
        <f>#REF!</f>
        <v>#REF!</v>
      </c>
      <c r="F141" t="e">
        <f t="shared" si="4"/>
        <v>#REF!</v>
      </c>
      <c r="G141" t="e">
        <f t="shared" si="5"/>
        <v>#REF!</v>
      </c>
    </row>
    <row r="142" spans="1:7" hidden="1">
      <c r="A142" s="119" t="s">
        <v>133</v>
      </c>
      <c r="B142" s="120">
        <v>28</v>
      </c>
      <c r="D142" s="119" t="e">
        <f>#REF!</f>
        <v>#REF!</v>
      </c>
      <c r="E142" s="122" t="e">
        <f>#REF!</f>
        <v>#REF!</v>
      </c>
      <c r="F142" t="e">
        <f t="shared" si="4"/>
        <v>#REF!</v>
      </c>
      <c r="G142" t="e">
        <f t="shared" si="5"/>
        <v>#REF!</v>
      </c>
    </row>
    <row r="143" spans="1:7" hidden="1">
      <c r="A143" s="119" t="s">
        <v>272</v>
      </c>
      <c r="B143" s="120">
        <v>14</v>
      </c>
      <c r="D143" s="119" t="e">
        <f>#REF!</f>
        <v>#REF!</v>
      </c>
      <c r="E143" s="122" t="e">
        <f>#REF!</f>
        <v>#REF!</v>
      </c>
      <c r="F143" t="e">
        <f t="shared" si="4"/>
        <v>#REF!</v>
      </c>
      <c r="G143" t="e">
        <f t="shared" si="5"/>
        <v>#REF!</v>
      </c>
    </row>
    <row r="144" spans="1:7" hidden="1">
      <c r="A144" s="119" t="s">
        <v>134</v>
      </c>
      <c r="B144" s="120">
        <v>14</v>
      </c>
      <c r="D144" s="119" t="e">
        <f>#REF!</f>
        <v>#REF!</v>
      </c>
      <c r="E144" s="122" t="e">
        <f>#REF!</f>
        <v>#REF!</v>
      </c>
      <c r="F144" t="e">
        <f t="shared" si="4"/>
        <v>#REF!</v>
      </c>
      <c r="G144" t="e">
        <f t="shared" si="5"/>
        <v>#REF!</v>
      </c>
    </row>
    <row r="145" spans="1:7" hidden="1">
      <c r="A145" s="119" t="s">
        <v>273</v>
      </c>
      <c r="B145" s="120">
        <v>4</v>
      </c>
      <c r="D145" s="119" t="e">
        <f>#REF!</f>
        <v>#REF!</v>
      </c>
      <c r="E145" s="122" t="e">
        <f>#REF!</f>
        <v>#REF!</v>
      </c>
      <c r="F145" t="e">
        <f t="shared" si="4"/>
        <v>#REF!</v>
      </c>
      <c r="G145" t="e">
        <f t="shared" si="5"/>
        <v>#REF!</v>
      </c>
    </row>
    <row r="146" spans="1:7" hidden="1">
      <c r="A146" s="119" t="s">
        <v>274</v>
      </c>
      <c r="B146" s="120">
        <v>84.7</v>
      </c>
      <c r="D146" s="119" t="e">
        <f>#REF!</f>
        <v>#REF!</v>
      </c>
      <c r="E146" s="122" t="e">
        <f>#REF!</f>
        <v>#REF!</v>
      </c>
      <c r="F146" t="e">
        <f t="shared" si="4"/>
        <v>#REF!</v>
      </c>
      <c r="G146" t="e">
        <f t="shared" si="5"/>
        <v>#REF!</v>
      </c>
    </row>
    <row r="147" spans="1:7" hidden="1">
      <c r="A147" s="119" t="s">
        <v>275</v>
      </c>
      <c r="B147" s="120">
        <v>1.9</v>
      </c>
      <c r="D147" s="119" t="e">
        <f>#REF!</f>
        <v>#REF!</v>
      </c>
      <c r="E147" s="122" t="e">
        <f>#REF!</f>
        <v>#REF!</v>
      </c>
      <c r="F147" t="e">
        <f t="shared" si="4"/>
        <v>#REF!</v>
      </c>
      <c r="G147" t="e">
        <f t="shared" si="5"/>
        <v>#REF!</v>
      </c>
    </row>
    <row r="148" spans="1:7" hidden="1">
      <c r="A148" s="119" t="s">
        <v>276</v>
      </c>
      <c r="B148" s="120">
        <v>85.4</v>
      </c>
      <c r="D148" s="119" t="e">
        <f>#REF!</f>
        <v>#REF!</v>
      </c>
      <c r="E148" s="122" t="e">
        <f>#REF!</f>
        <v>#REF!</v>
      </c>
      <c r="F148" t="e">
        <f t="shared" si="4"/>
        <v>#REF!</v>
      </c>
      <c r="G148" t="e">
        <f t="shared" si="5"/>
        <v>#REF!</v>
      </c>
    </row>
    <row r="149" spans="1:7" hidden="1">
      <c r="A149" s="119" t="s">
        <v>277</v>
      </c>
      <c r="B149" s="120">
        <v>51</v>
      </c>
      <c r="D149" s="119" t="e">
        <f>#REF!</f>
        <v>#REF!</v>
      </c>
      <c r="E149" s="122" t="e">
        <f>#REF!</f>
        <v>#REF!</v>
      </c>
      <c r="F149" t="e">
        <f t="shared" si="4"/>
        <v>#REF!</v>
      </c>
      <c r="G149" t="e">
        <f t="shared" si="5"/>
        <v>#REF!</v>
      </c>
    </row>
    <row r="150" spans="1:7" hidden="1">
      <c r="A150" s="119">
        <v>21000</v>
      </c>
      <c r="B150" s="120">
        <v>0</v>
      </c>
      <c r="D150" s="119" t="e">
        <f>#REF!</f>
        <v>#REF!</v>
      </c>
      <c r="E150" s="122" t="e">
        <f>#REF!</f>
        <v>#REF!</v>
      </c>
      <c r="F150" t="e">
        <f t="shared" si="4"/>
        <v>#REF!</v>
      </c>
      <c r="G150" t="e">
        <f t="shared" si="5"/>
        <v>#REF!</v>
      </c>
    </row>
    <row r="151" spans="1:7" hidden="1">
      <c r="A151" s="119" t="s">
        <v>135</v>
      </c>
      <c r="B151" s="120">
        <v>1</v>
      </c>
      <c r="D151" s="119" t="e">
        <f>#REF!</f>
        <v>#REF!</v>
      </c>
      <c r="E151" s="122" t="e">
        <f>#REF!</f>
        <v>#REF!</v>
      </c>
      <c r="F151" t="e">
        <f t="shared" si="4"/>
        <v>#REF!</v>
      </c>
      <c r="G151" t="e">
        <f t="shared" si="5"/>
        <v>#REF!</v>
      </c>
    </row>
    <row r="152" spans="1:7" hidden="1">
      <c r="A152" s="119" t="s">
        <v>59</v>
      </c>
      <c r="B152" s="120">
        <v>1</v>
      </c>
      <c r="D152" s="119" t="e">
        <f>#REF!</f>
        <v>#REF!</v>
      </c>
      <c r="E152" s="122" t="e">
        <f>#REF!</f>
        <v>#REF!</v>
      </c>
      <c r="F152" t="e">
        <f t="shared" si="4"/>
        <v>#REF!</v>
      </c>
      <c r="G152" t="e">
        <f t="shared" si="5"/>
        <v>#REF!</v>
      </c>
    </row>
    <row r="153" spans="1:7" hidden="1">
      <c r="A153" s="119">
        <v>3</v>
      </c>
      <c r="B153" s="120">
        <v>0</v>
      </c>
      <c r="D153" s="119" t="e">
        <f>#REF!</f>
        <v>#REF!</v>
      </c>
      <c r="E153" s="122" t="e">
        <f>#REF!</f>
        <v>#REF!</v>
      </c>
      <c r="F153" t="e">
        <f t="shared" si="4"/>
        <v>#REF!</v>
      </c>
      <c r="G153" t="e">
        <f t="shared" si="5"/>
        <v>#REF!</v>
      </c>
    </row>
    <row r="154" spans="1:7" hidden="1">
      <c r="A154" s="119">
        <v>30200</v>
      </c>
      <c r="B154" s="120">
        <v>0</v>
      </c>
      <c r="D154" s="119" t="e">
        <f>#REF!</f>
        <v>#REF!</v>
      </c>
      <c r="E154" s="122" t="e">
        <f>#REF!</f>
        <v>#REF!</v>
      </c>
      <c r="F154" t="e">
        <f t="shared" si="4"/>
        <v>#REF!</v>
      </c>
      <c r="G154" t="e">
        <f t="shared" si="5"/>
        <v>#REF!</v>
      </c>
    </row>
    <row r="155" spans="1:7" hidden="1">
      <c r="A155" s="119" t="s">
        <v>278</v>
      </c>
      <c r="B155" s="120">
        <v>1</v>
      </c>
      <c r="D155" s="119" t="e">
        <f>#REF!</f>
        <v>#REF!</v>
      </c>
      <c r="E155" s="122" t="e">
        <f>#REF!</f>
        <v>#REF!</v>
      </c>
      <c r="F155" t="e">
        <f t="shared" si="4"/>
        <v>#REF!</v>
      </c>
      <c r="G155" t="e">
        <f t="shared" si="5"/>
        <v>#REF!</v>
      </c>
    </row>
    <row r="156" spans="1:7" hidden="1">
      <c r="A156" s="119" t="s">
        <v>279</v>
      </c>
      <c r="B156" s="120">
        <v>3</v>
      </c>
      <c r="D156" s="119" t="e">
        <f>#REF!</f>
        <v>#REF!</v>
      </c>
      <c r="E156" s="122" t="e">
        <f>#REF!</f>
        <v>#REF!</v>
      </c>
      <c r="F156" t="e">
        <f t="shared" si="4"/>
        <v>#REF!</v>
      </c>
      <c r="G156" t="e">
        <f t="shared" si="5"/>
        <v>#REF!</v>
      </c>
    </row>
    <row r="157" spans="1:7" hidden="1">
      <c r="A157" s="119">
        <v>30300</v>
      </c>
      <c r="B157" s="120">
        <v>0</v>
      </c>
      <c r="D157" s="119" t="e">
        <f>#REF!</f>
        <v>#REF!</v>
      </c>
      <c r="E157" s="122" t="e">
        <f>#REF!</f>
        <v>#REF!</v>
      </c>
      <c r="F157" t="e">
        <f t="shared" si="4"/>
        <v>#REF!</v>
      </c>
      <c r="G157" t="e">
        <f t="shared" si="5"/>
        <v>#REF!</v>
      </c>
    </row>
    <row r="158" spans="1:7" hidden="1">
      <c r="A158" s="119" t="s">
        <v>280</v>
      </c>
      <c r="B158" s="120">
        <v>3</v>
      </c>
      <c r="D158" s="119" t="e">
        <f>#REF!</f>
        <v>#REF!</v>
      </c>
      <c r="E158" s="122" t="e">
        <f>#REF!</f>
        <v>#REF!</v>
      </c>
      <c r="F158" t="e">
        <f t="shared" si="4"/>
        <v>#REF!</v>
      </c>
      <c r="G158" t="e">
        <f t="shared" si="5"/>
        <v>#REF!</v>
      </c>
    </row>
    <row r="159" spans="1:7" hidden="1">
      <c r="A159" s="119" t="s">
        <v>281</v>
      </c>
      <c r="B159" s="120">
        <v>1</v>
      </c>
      <c r="D159" s="119" t="e">
        <f>#REF!</f>
        <v>#REF!</v>
      </c>
      <c r="E159" s="122" t="e">
        <f>#REF!</f>
        <v>#REF!</v>
      </c>
      <c r="F159" t="e">
        <f t="shared" si="4"/>
        <v>#REF!</v>
      </c>
      <c r="G159" t="e">
        <f t="shared" si="5"/>
        <v>#REF!</v>
      </c>
    </row>
    <row r="160" spans="1:7" hidden="1">
      <c r="A160" s="119" t="s">
        <v>282</v>
      </c>
      <c r="B160" s="120">
        <v>3</v>
      </c>
      <c r="D160" s="119" t="e">
        <f>#REF!</f>
        <v>#REF!</v>
      </c>
      <c r="E160" s="122" t="e">
        <f>#REF!</f>
        <v>#REF!</v>
      </c>
      <c r="F160" t="e">
        <f t="shared" si="4"/>
        <v>#REF!</v>
      </c>
      <c r="G160" t="e">
        <f t="shared" si="5"/>
        <v>#REF!</v>
      </c>
    </row>
    <row r="161" spans="1:7" hidden="1">
      <c r="A161" s="119">
        <v>4</v>
      </c>
      <c r="B161" s="120">
        <v>0</v>
      </c>
      <c r="D161" s="119" t="e">
        <f>#REF!</f>
        <v>#REF!</v>
      </c>
      <c r="E161" s="122" t="e">
        <f>#REF!</f>
        <v>#REF!</v>
      </c>
      <c r="F161" t="e">
        <f t="shared" si="4"/>
        <v>#REF!</v>
      </c>
      <c r="G161" t="e">
        <f t="shared" si="5"/>
        <v>#REF!</v>
      </c>
    </row>
    <row r="162" spans="1:7" hidden="1">
      <c r="A162" s="119">
        <v>40100</v>
      </c>
      <c r="B162" s="120">
        <v>0</v>
      </c>
      <c r="D162" s="119" t="e">
        <f>#REF!</f>
        <v>#REF!</v>
      </c>
      <c r="E162" s="122" t="e">
        <f>#REF!</f>
        <v>#REF!</v>
      </c>
      <c r="F162" t="e">
        <f t="shared" si="4"/>
        <v>#REF!</v>
      </c>
      <c r="G162" t="e">
        <f t="shared" si="5"/>
        <v>#REF!</v>
      </c>
    </row>
    <row r="163" spans="1:7" hidden="1">
      <c r="A163" s="119" t="s">
        <v>136</v>
      </c>
      <c r="B163" s="120">
        <v>2038.73</v>
      </c>
      <c r="D163" s="119" t="e">
        <f>#REF!</f>
        <v>#REF!</v>
      </c>
      <c r="E163" s="122" t="e">
        <f>#REF!</f>
        <v>#REF!</v>
      </c>
      <c r="F163" t="e">
        <f t="shared" si="4"/>
        <v>#REF!</v>
      </c>
      <c r="G163" t="e">
        <f t="shared" si="5"/>
        <v>#REF!</v>
      </c>
    </row>
    <row r="164" spans="1:7" hidden="1">
      <c r="A164" s="119" t="s">
        <v>283</v>
      </c>
      <c r="B164" s="120">
        <v>42</v>
      </c>
      <c r="D164" s="119" t="e">
        <f>#REF!</f>
        <v>#REF!</v>
      </c>
      <c r="E164" s="122" t="e">
        <f>#REF!</f>
        <v>#REF!</v>
      </c>
      <c r="F164" t="e">
        <f t="shared" si="4"/>
        <v>#REF!</v>
      </c>
      <c r="G164" t="e">
        <f t="shared" si="5"/>
        <v>#REF!</v>
      </c>
    </row>
    <row r="165" spans="1:7" hidden="1">
      <c r="A165" s="119" t="s">
        <v>284</v>
      </c>
      <c r="B165" s="120">
        <v>34</v>
      </c>
      <c r="D165" s="119" t="e">
        <f>#REF!</f>
        <v>#REF!</v>
      </c>
      <c r="E165" s="122" t="e">
        <f>#REF!</f>
        <v>#REF!</v>
      </c>
      <c r="F165" t="e">
        <f t="shared" si="4"/>
        <v>#REF!</v>
      </c>
      <c r="G165" t="e">
        <f t="shared" si="5"/>
        <v>#REF!</v>
      </c>
    </row>
    <row r="166" spans="1:7" hidden="1">
      <c r="A166" s="119" t="s">
        <v>80</v>
      </c>
      <c r="B166" s="120">
        <v>134.5</v>
      </c>
      <c r="D166" s="119" t="e">
        <f>#REF!</f>
        <v>#REF!</v>
      </c>
      <c r="E166" s="122" t="e">
        <f>#REF!</f>
        <v>#REF!</v>
      </c>
      <c r="F166" t="e">
        <f t="shared" si="4"/>
        <v>#REF!</v>
      </c>
      <c r="G166" t="e">
        <f t="shared" si="5"/>
        <v>#REF!</v>
      </c>
    </row>
    <row r="167" spans="1:7" hidden="1">
      <c r="A167" s="119" t="s">
        <v>81</v>
      </c>
      <c r="B167" s="120">
        <v>503</v>
      </c>
      <c r="D167" s="119" t="e">
        <f>#REF!</f>
        <v>#REF!</v>
      </c>
      <c r="E167" s="122" t="e">
        <f>#REF!</f>
        <v>#REF!</v>
      </c>
      <c r="F167" t="e">
        <f t="shared" si="4"/>
        <v>#REF!</v>
      </c>
      <c r="G167" t="e">
        <f t="shared" si="5"/>
        <v>#REF!</v>
      </c>
    </row>
    <row r="168" spans="1:7" hidden="1">
      <c r="A168" s="119">
        <v>40200</v>
      </c>
      <c r="B168" s="120">
        <v>0</v>
      </c>
      <c r="D168" s="119" t="e">
        <f>#REF!</f>
        <v>#REF!</v>
      </c>
      <c r="E168" s="122" t="e">
        <f>#REF!</f>
        <v>#REF!</v>
      </c>
      <c r="F168" t="e">
        <f t="shared" si="4"/>
        <v>#REF!</v>
      </c>
      <c r="G168" t="e">
        <f t="shared" si="5"/>
        <v>#REF!</v>
      </c>
    </row>
    <row r="169" spans="1:7" hidden="1">
      <c r="A169" s="119" t="s">
        <v>137</v>
      </c>
      <c r="B169" s="120">
        <v>8</v>
      </c>
      <c r="D169" s="119" t="e">
        <f>#REF!</f>
        <v>#REF!</v>
      </c>
      <c r="E169" s="122" t="e">
        <f>#REF!</f>
        <v>#REF!</v>
      </c>
      <c r="F169" t="e">
        <f t="shared" si="4"/>
        <v>#REF!</v>
      </c>
      <c r="G169" t="e">
        <f t="shared" si="5"/>
        <v>#REF!</v>
      </c>
    </row>
    <row r="170" spans="1:7" hidden="1">
      <c r="A170" s="119" t="s">
        <v>138</v>
      </c>
      <c r="B170" s="120">
        <v>320</v>
      </c>
      <c r="D170" s="119" t="e">
        <f>#REF!</f>
        <v>#REF!</v>
      </c>
      <c r="E170" s="122" t="e">
        <f>#REF!</f>
        <v>#REF!</v>
      </c>
      <c r="F170" t="e">
        <f t="shared" si="4"/>
        <v>#REF!</v>
      </c>
      <c r="G170" t="e">
        <f t="shared" si="5"/>
        <v>#REF!</v>
      </c>
    </row>
    <row r="171" spans="1:7" hidden="1">
      <c r="A171" s="119" t="s">
        <v>139</v>
      </c>
      <c r="B171" s="120">
        <v>85850.94</v>
      </c>
      <c r="D171" s="119" t="e">
        <f>#REF!</f>
        <v>#REF!</v>
      </c>
      <c r="E171" s="122" t="e">
        <f>#REF!</f>
        <v>#REF!</v>
      </c>
      <c r="F171" t="e">
        <f t="shared" si="4"/>
        <v>#REF!</v>
      </c>
      <c r="G171" t="e">
        <f t="shared" si="5"/>
        <v>#REF!</v>
      </c>
    </row>
    <row r="172" spans="1:7" hidden="1">
      <c r="A172" s="119" t="s">
        <v>285</v>
      </c>
      <c r="B172" s="120">
        <v>1680</v>
      </c>
      <c r="D172" s="119" t="e">
        <f>#REF!</f>
        <v>#REF!</v>
      </c>
      <c r="E172" s="122" t="e">
        <f>#REF!</f>
        <v>#REF!</v>
      </c>
      <c r="F172" t="e">
        <f t="shared" si="4"/>
        <v>#REF!</v>
      </c>
      <c r="G172" t="e">
        <f t="shared" si="5"/>
        <v>#REF!</v>
      </c>
    </row>
    <row r="173" spans="1:7" hidden="1">
      <c r="A173" s="119" t="s">
        <v>286</v>
      </c>
      <c r="B173" s="120">
        <v>240</v>
      </c>
      <c r="D173" s="119" t="e">
        <f>#REF!</f>
        <v>#REF!</v>
      </c>
      <c r="E173" s="122" t="e">
        <f>#REF!</f>
        <v>#REF!</v>
      </c>
      <c r="F173" t="e">
        <f t="shared" si="4"/>
        <v>#REF!</v>
      </c>
      <c r="G173" t="e">
        <f t="shared" si="5"/>
        <v>#REF!</v>
      </c>
    </row>
    <row r="174" spans="1:7" hidden="1">
      <c r="A174" s="119">
        <v>40600</v>
      </c>
      <c r="B174" s="120">
        <v>0</v>
      </c>
      <c r="D174" s="119" t="e">
        <f>#REF!</f>
        <v>#REF!</v>
      </c>
      <c r="E174" s="122" t="e">
        <f>#REF!</f>
        <v>#REF!</v>
      </c>
      <c r="F174" t="e">
        <f t="shared" si="4"/>
        <v>#REF!</v>
      </c>
      <c r="G174" t="e">
        <f t="shared" si="5"/>
        <v>#REF!</v>
      </c>
    </row>
    <row r="175" spans="1:7" hidden="1">
      <c r="A175" s="119" t="s">
        <v>287</v>
      </c>
      <c r="B175" s="120">
        <v>226</v>
      </c>
      <c r="D175" s="119" t="e">
        <f>#REF!</f>
        <v>#REF!</v>
      </c>
      <c r="E175" s="122" t="e">
        <f>#REF!</f>
        <v>#REF!</v>
      </c>
      <c r="F175" t="e">
        <f t="shared" si="4"/>
        <v>#REF!</v>
      </c>
      <c r="G175" t="e">
        <f t="shared" si="5"/>
        <v>#REF!</v>
      </c>
    </row>
    <row r="176" spans="1:7" hidden="1">
      <c r="A176" s="119" t="s">
        <v>288</v>
      </c>
      <c r="B176" s="120">
        <v>795</v>
      </c>
      <c r="D176" s="119" t="e">
        <f>#REF!</f>
        <v>#REF!</v>
      </c>
      <c r="E176" s="122" t="e">
        <f>#REF!</f>
        <v>#REF!</v>
      </c>
      <c r="F176" t="e">
        <f t="shared" si="4"/>
        <v>#REF!</v>
      </c>
      <c r="G176" t="e">
        <f t="shared" si="5"/>
        <v>#REF!</v>
      </c>
    </row>
    <row r="177" spans="1:7" hidden="1">
      <c r="A177" s="119" t="s">
        <v>289</v>
      </c>
      <c r="B177" s="120">
        <v>103</v>
      </c>
      <c r="D177" s="119" t="e">
        <f>#REF!</f>
        <v>#REF!</v>
      </c>
      <c r="E177" s="122" t="e">
        <f>#REF!</f>
        <v>#REF!</v>
      </c>
      <c r="F177" t="e">
        <f t="shared" si="4"/>
        <v>#REF!</v>
      </c>
      <c r="G177" t="e">
        <f t="shared" si="5"/>
        <v>#REF!</v>
      </c>
    </row>
    <row r="178" spans="1:7" hidden="1">
      <c r="A178" s="119" t="s">
        <v>290</v>
      </c>
      <c r="B178" s="120">
        <v>220</v>
      </c>
      <c r="D178" s="119" t="e">
        <f>#REF!</f>
        <v>#REF!</v>
      </c>
      <c r="E178" s="122" t="e">
        <f>#REF!</f>
        <v>#REF!</v>
      </c>
      <c r="F178" t="e">
        <f t="shared" si="4"/>
        <v>#REF!</v>
      </c>
      <c r="G178" t="e">
        <f t="shared" si="5"/>
        <v>#REF!</v>
      </c>
    </row>
    <row r="179" spans="1:7" hidden="1">
      <c r="A179" s="119" t="s">
        <v>291</v>
      </c>
      <c r="B179" s="120">
        <v>5238</v>
      </c>
      <c r="D179" s="119" t="e">
        <f>#REF!</f>
        <v>#REF!</v>
      </c>
      <c r="E179" s="122" t="e">
        <f>#REF!</f>
        <v>#REF!</v>
      </c>
      <c r="F179" t="e">
        <f t="shared" si="4"/>
        <v>#REF!</v>
      </c>
      <c r="G179" t="e">
        <f t="shared" si="5"/>
        <v>#REF!</v>
      </c>
    </row>
    <row r="180" spans="1:7" hidden="1">
      <c r="A180" s="119" t="s">
        <v>292</v>
      </c>
      <c r="B180" s="120">
        <v>16</v>
      </c>
      <c r="D180" s="119" t="e">
        <f>#REF!</f>
        <v>#REF!</v>
      </c>
      <c r="E180" s="122" t="e">
        <f>#REF!</f>
        <v>#REF!</v>
      </c>
      <c r="F180" t="e">
        <f t="shared" si="4"/>
        <v>#REF!</v>
      </c>
      <c r="G180" t="e">
        <f t="shared" si="5"/>
        <v>#REF!</v>
      </c>
    </row>
    <row r="181" spans="1:7" hidden="1">
      <c r="A181" s="119">
        <v>40700</v>
      </c>
      <c r="B181" s="120">
        <v>0</v>
      </c>
      <c r="D181" s="119" t="e">
        <f>#REF!</f>
        <v>#REF!</v>
      </c>
      <c r="E181" s="122" t="e">
        <f>#REF!</f>
        <v>#REF!</v>
      </c>
      <c r="F181" t="e">
        <f t="shared" si="4"/>
        <v>#REF!</v>
      </c>
      <c r="G181" t="e">
        <f t="shared" si="5"/>
        <v>#REF!</v>
      </c>
    </row>
    <row r="182" spans="1:7" hidden="1">
      <c r="A182" s="119" t="s">
        <v>293</v>
      </c>
      <c r="B182" s="120">
        <v>70</v>
      </c>
      <c r="D182" s="119" t="e">
        <f>#REF!</f>
        <v>#REF!</v>
      </c>
      <c r="E182" s="122" t="e">
        <f>#REF!</f>
        <v>#REF!</v>
      </c>
      <c r="F182" t="e">
        <f t="shared" si="4"/>
        <v>#REF!</v>
      </c>
      <c r="G182" t="e">
        <f t="shared" si="5"/>
        <v>#REF!</v>
      </c>
    </row>
    <row r="183" spans="1:7" hidden="1">
      <c r="A183" s="119" t="s">
        <v>294</v>
      </c>
      <c r="B183" s="120">
        <v>4</v>
      </c>
      <c r="D183" s="119" t="e">
        <f>#REF!</f>
        <v>#REF!</v>
      </c>
      <c r="E183" s="122" t="e">
        <f>#REF!</f>
        <v>#REF!</v>
      </c>
      <c r="F183" t="e">
        <f t="shared" si="4"/>
        <v>#REF!</v>
      </c>
      <c r="G183" t="e">
        <f t="shared" si="5"/>
        <v>#REF!</v>
      </c>
    </row>
    <row r="184" spans="1:7" hidden="1">
      <c r="A184" s="119" t="s">
        <v>295</v>
      </c>
      <c r="B184" s="120">
        <v>91</v>
      </c>
      <c r="D184" s="119" t="e">
        <f>#REF!</f>
        <v>#REF!</v>
      </c>
      <c r="E184" s="122" t="e">
        <f>#REF!</f>
        <v>#REF!</v>
      </c>
      <c r="F184" t="e">
        <f t="shared" si="4"/>
        <v>#REF!</v>
      </c>
      <c r="G184" t="e">
        <f t="shared" si="5"/>
        <v>#REF!</v>
      </c>
    </row>
    <row r="185" spans="1:7" hidden="1">
      <c r="A185" s="119" t="s">
        <v>296</v>
      </c>
      <c r="B185" s="120">
        <v>7944.7</v>
      </c>
      <c r="D185" s="119" t="e">
        <f>#REF!</f>
        <v>#REF!</v>
      </c>
      <c r="E185" s="122" t="e">
        <f>#REF!</f>
        <v>#REF!</v>
      </c>
      <c r="F185" t="e">
        <f t="shared" si="4"/>
        <v>#REF!</v>
      </c>
      <c r="G185" t="e">
        <f t="shared" si="5"/>
        <v>#REF!</v>
      </c>
    </row>
    <row r="186" spans="1:7" hidden="1">
      <c r="A186" s="119" t="s">
        <v>297</v>
      </c>
      <c r="B186" s="120">
        <v>1</v>
      </c>
      <c r="D186" s="119" t="e">
        <f>#REF!</f>
        <v>#REF!</v>
      </c>
      <c r="E186" s="122" t="e">
        <f>#REF!</f>
        <v>#REF!</v>
      </c>
      <c r="F186" t="e">
        <f t="shared" si="4"/>
        <v>#REF!</v>
      </c>
      <c r="G186" t="e">
        <f t="shared" si="5"/>
        <v>#REF!</v>
      </c>
    </row>
    <row r="187" spans="1:7" hidden="1">
      <c r="A187" s="119" t="s">
        <v>298</v>
      </c>
      <c r="B187" s="120">
        <v>139.5</v>
      </c>
      <c r="D187" s="119" t="e">
        <f>#REF!</f>
        <v>#REF!</v>
      </c>
      <c r="E187" s="122" t="e">
        <f>#REF!</f>
        <v>#REF!</v>
      </c>
      <c r="F187" t="e">
        <f t="shared" si="4"/>
        <v>#REF!</v>
      </c>
      <c r="G187" t="e">
        <f t="shared" si="5"/>
        <v>#REF!</v>
      </c>
    </row>
    <row r="188" spans="1:7" hidden="1">
      <c r="A188" s="119" t="s">
        <v>299</v>
      </c>
      <c r="B188" s="120">
        <v>42</v>
      </c>
      <c r="D188" s="119" t="e">
        <f>#REF!</f>
        <v>#REF!</v>
      </c>
      <c r="E188" s="122" t="e">
        <f>#REF!</f>
        <v>#REF!</v>
      </c>
      <c r="F188" t="e">
        <f t="shared" si="4"/>
        <v>#REF!</v>
      </c>
      <c r="G188" t="e">
        <f t="shared" si="5"/>
        <v>#REF!</v>
      </c>
    </row>
    <row r="189" spans="1:7" hidden="1">
      <c r="A189" s="119" t="s">
        <v>300</v>
      </c>
      <c r="B189" s="120">
        <v>19.5</v>
      </c>
      <c r="D189" s="119" t="e">
        <f>#REF!</f>
        <v>#REF!</v>
      </c>
      <c r="E189" s="122" t="e">
        <f>#REF!</f>
        <v>#REF!</v>
      </c>
      <c r="F189" t="e">
        <f t="shared" si="4"/>
        <v>#REF!</v>
      </c>
      <c r="G189" t="e">
        <f t="shared" si="5"/>
        <v>#REF!</v>
      </c>
    </row>
    <row r="190" spans="1:7" hidden="1">
      <c r="A190" s="119" t="s">
        <v>301</v>
      </c>
      <c r="B190" s="120">
        <v>194</v>
      </c>
      <c r="D190" s="119" t="e">
        <f>#REF!</f>
        <v>#REF!</v>
      </c>
      <c r="E190" s="122" t="e">
        <f>#REF!</f>
        <v>#REF!</v>
      </c>
      <c r="F190" t="e">
        <f t="shared" si="4"/>
        <v>#REF!</v>
      </c>
      <c r="G190" t="e">
        <f t="shared" si="5"/>
        <v>#REF!</v>
      </c>
    </row>
    <row r="191" spans="1:7" hidden="1">
      <c r="A191" s="119" t="s">
        <v>302</v>
      </c>
      <c r="B191" s="120">
        <v>42</v>
      </c>
      <c r="D191" s="119" t="e">
        <f>#REF!</f>
        <v>#REF!</v>
      </c>
      <c r="E191" s="122" t="e">
        <f>#REF!</f>
        <v>#REF!</v>
      </c>
      <c r="F191" t="e">
        <f t="shared" si="4"/>
        <v>#REF!</v>
      </c>
      <c r="G191" t="e">
        <f t="shared" si="5"/>
        <v>#REF!</v>
      </c>
    </row>
    <row r="192" spans="1:7" hidden="1">
      <c r="A192" s="119" t="s">
        <v>303</v>
      </c>
      <c r="B192" s="120">
        <v>3686</v>
      </c>
      <c r="D192" s="119" t="e">
        <f>#REF!</f>
        <v>#REF!</v>
      </c>
      <c r="E192" s="122" t="e">
        <f>#REF!</f>
        <v>#REF!</v>
      </c>
      <c r="F192" t="e">
        <f t="shared" si="4"/>
        <v>#REF!</v>
      </c>
      <c r="G192" t="e">
        <f t="shared" si="5"/>
        <v>#REF!</v>
      </c>
    </row>
    <row r="193" spans="1:7" hidden="1">
      <c r="A193" s="119" t="s">
        <v>304</v>
      </c>
      <c r="B193" s="120">
        <v>1</v>
      </c>
      <c r="D193" s="119" t="e">
        <f>#REF!</f>
        <v>#REF!</v>
      </c>
      <c r="E193" s="122" t="e">
        <f>#REF!</f>
        <v>#REF!</v>
      </c>
      <c r="F193" t="e">
        <f t="shared" si="4"/>
        <v>#REF!</v>
      </c>
      <c r="G193" t="e">
        <f t="shared" si="5"/>
        <v>#REF!</v>
      </c>
    </row>
    <row r="194" spans="1:7" hidden="1">
      <c r="A194" s="119" t="s">
        <v>305</v>
      </c>
      <c r="B194" s="120">
        <v>647</v>
      </c>
      <c r="D194" s="119" t="e">
        <f>#REF!</f>
        <v>#REF!</v>
      </c>
      <c r="E194" s="122" t="e">
        <f>#REF!</f>
        <v>#REF!</v>
      </c>
      <c r="F194" t="e">
        <f t="shared" si="4"/>
        <v>#REF!</v>
      </c>
      <c r="G194" t="e">
        <f t="shared" si="5"/>
        <v>#REF!</v>
      </c>
    </row>
    <row r="195" spans="1:7" hidden="1">
      <c r="A195" s="119">
        <v>40800</v>
      </c>
      <c r="B195" s="120">
        <v>0</v>
      </c>
      <c r="D195" s="119" t="e">
        <f>#REF!</f>
        <v>#REF!</v>
      </c>
      <c r="E195" s="122" t="e">
        <f>#REF!</f>
        <v>#REF!</v>
      </c>
      <c r="F195" t="e">
        <f t="shared" si="4"/>
        <v>#REF!</v>
      </c>
      <c r="G195" t="e">
        <f t="shared" si="5"/>
        <v>#REF!</v>
      </c>
    </row>
    <row r="196" spans="1:7" hidden="1">
      <c r="A196" s="119" t="s">
        <v>153</v>
      </c>
      <c r="B196" s="120">
        <v>663</v>
      </c>
      <c r="D196" s="119" t="e">
        <f>#REF!</f>
        <v>#REF!</v>
      </c>
      <c r="E196" s="122" t="e">
        <f>#REF!</f>
        <v>#REF!</v>
      </c>
      <c r="F196" t="e">
        <f t="shared" si="4"/>
        <v>#REF!</v>
      </c>
      <c r="G196" t="e">
        <f t="shared" si="5"/>
        <v>#REF!</v>
      </c>
    </row>
    <row r="197" spans="1:7" hidden="1">
      <c r="A197" s="119" t="s">
        <v>306</v>
      </c>
      <c r="B197" s="120">
        <v>10</v>
      </c>
      <c r="D197" s="119" t="e">
        <f>#REF!</f>
        <v>#REF!</v>
      </c>
      <c r="E197" s="122" t="e">
        <f>#REF!</f>
        <v>#REF!</v>
      </c>
      <c r="F197" t="e">
        <f t="shared" si="4"/>
        <v>#REF!</v>
      </c>
      <c r="G197" t="e">
        <f t="shared" si="5"/>
        <v>#REF!</v>
      </c>
    </row>
    <row r="198" spans="1:7" hidden="1">
      <c r="A198" s="119" t="s">
        <v>154</v>
      </c>
      <c r="B198" s="120">
        <v>765</v>
      </c>
      <c r="D198" s="119" t="e">
        <f>#REF!</f>
        <v>#REF!</v>
      </c>
      <c r="E198" s="122" t="e">
        <f>#REF!</f>
        <v>#REF!</v>
      </c>
      <c r="F198" t="e">
        <f t="shared" ref="F198:F261" si="6">IF(D198=A198,"OK","NÃO OK")</f>
        <v>#REF!</v>
      </c>
      <c r="G198" t="e">
        <f t="shared" ref="G198:G261" si="7">IF(E198=B198,"OK","NÃO OK")</f>
        <v>#REF!</v>
      </c>
    </row>
    <row r="199" spans="1:7" hidden="1">
      <c r="A199" s="119" t="s">
        <v>307</v>
      </c>
      <c r="B199" s="120">
        <v>1.7</v>
      </c>
      <c r="D199" s="119" t="e">
        <f>#REF!</f>
        <v>#REF!</v>
      </c>
      <c r="E199" s="122" t="e">
        <f>#REF!</f>
        <v>#REF!</v>
      </c>
      <c r="F199" t="e">
        <f t="shared" si="6"/>
        <v>#REF!</v>
      </c>
      <c r="G199" t="e">
        <f t="shared" si="7"/>
        <v>#REF!</v>
      </c>
    </row>
    <row r="200" spans="1:7" hidden="1">
      <c r="A200" s="119">
        <v>40900</v>
      </c>
      <c r="B200" s="120">
        <v>0</v>
      </c>
      <c r="D200" s="119" t="e">
        <f>#REF!</f>
        <v>#REF!</v>
      </c>
      <c r="E200" s="122" t="e">
        <f>#REF!</f>
        <v>#REF!</v>
      </c>
      <c r="F200" t="e">
        <f t="shared" si="6"/>
        <v>#REF!</v>
      </c>
      <c r="G200" t="e">
        <f t="shared" si="7"/>
        <v>#REF!</v>
      </c>
    </row>
    <row r="201" spans="1:7" hidden="1">
      <c r="A201" s="119" t="s">
        <v>308</v>
      </c>
      <c r="B201" s="120">
        <v>8</v>
      </c>
      <c r="D201" s="119" t="e">
        <f>#REF!</f>
        <v>#REF!</v>
      </c>
      <c r="E201" s="122" t="e">
        <f>#REF!</f>
        <v>#REF!</v>
      </c>
      <c r="F201" t="e">
        <f t="shared" si="6"/>
        <v>#REF!</v>
      </c>
      <c r="G201" t="e">
        <f t="shared" si="7"/>
        <v>#REF!</v>
      </c>
    </row>
    <row r="202" spans="1:7" hidden="1">
      <c r="A202" s="119" t="s">
        <v>309</v>
      </c>
      <c r="B202" s="120">
        <v>50</v>
      </c>
      <c r="D202" s="119" t="e">
        <f>#REF!</f>
        <v>#REF!</v>
      </c>
      <c r="E202" s="122" t="e">
        <f>#REF!</f>
        <v>#REF!</v>
      </c>
      <c r="F202" t="e">
        <f t="shared" si="6"/>
        <v>#REF!</v>
      </c>
      <c r="G202" t="e">
        <f t="shared" si="7"/>
        <v>#REF!</v>
      </c>
    </row>
    <row r="203" spans="1:7" hidden="1">
      <c r="A203" s="119">
        <v>6</v>
      </c>
      <c r="B203" s="120">
        <v>0</v>
      </c>
      <c r="D203" s="119" t="e">
        <f>#REF!</f>
        <v>#REF!</v>
      </c>
      <c r="E203" s="122" t="e">
        <f>#REF!</f>
        <v>#REF!</v>
      </c>
      <c r="F203" t="e">
        <f t="shared" si="6"/>
        <v>#REF!</v>
      </c>
      <c r="G203" t="e">
        <f t="shared" si="7"/>
        <v>#REF!</v>
      </c>
    </row>
    <row r="204" spans="1:7" hidden="1">
      <c r="A204" s="119">
        <v>60100</v>
      </c>
      <c r="B204" s="120">
        <v>0</v>
      </c>
      <c r="D204" s="119" t="e">
        <f>#REF!</f>
        <v>#REF!</v>
      </c>
      <c r="E204" s="122" t="e">
        <f>#REF!</f>
        <v>#REF!</v>
      </c>
      <c r="F204" t="e">
        <f t="shared" si="6"/>
        <v>#REF!</v>
      </c>
      <c r="G204" t="e">
        <f t="shared" si="7"/>
        <v>#REF!</v>
      </c>
    </row>
    <row r="205" spans="1:7" hidden="1">
      <c r="A205" s="119" t="s">
        <v>310</v>
      </c>
      <c r="B205" s="120">
        <v>13.1</v>
      </c>
      <c r="D205" s="119" t="e">
        <f>#REF!</f>
        <v>#REF!</v>
      </c>
      <c r="E205" s="122" t="e">
        <f>#REF!</f>
        <v>#REF!</v>
      </c>
      <c r="F205" t="e">
        <f t="shared" si="6"/>
        <v>#REF!</v>
      </c>
      <c r="G205" t="e">
        <f t="shared" si="7"/>
        <v>#REF!</v>
      </c>
    </row>
    <row r="206" spans="1:7" hidden="1">
      <c r="A206" s="119" t="s">
        <v>311</v>
      </c>
      <c r="B206" s="120">
        <v>42</v>
      </c>
      <c r="D206" s="119" t="e">
        <f>#REF!</f>
        <v>#REF!</v>
      </c>
      <c r="E206" s="122" t="e">
        <f>#REF!</f>
        <v>#REF!</v>
      </c>
      <c r="F206" t="e">
        <f t="shared" si="6"/>
        <v>#REF!</v>
      </c>
      <c r="G206" t="e">
        <f t="shared" si="7"/>
        <v>#REF!</v>
      </c>
    </row>
    <row r="207" spans="1:7" hidden="1">
      <c r="A207" s="119">
        <v>60200</v>
      </c>
      <c r="B207" s="120">
        <v>0</v>
      </c>
      <c r="D207" s="119" t="e">
        <f>#REF!</f>
        <v>#REF!</v>
      </c>
      <c r="E207" s="122" t="e">
        <f>#REF!</f>
        <v>#REF!</v>
      </c>
      <c r="F207" t="e">
        <f t="shared" si="6"/>
        <v>#REF!</v>
      </c>
      <c r="G207" t="e">
        <f t="shared" si="7"/>
        <v>#REF!</v>
      </c>
    </row>
    <row r="208" spans="1:7" hidden="1">
      <c r="A208" s="119" t="s">
        <v>312</v>
      </c>
      <c r="B208" s="120">
        <v>148.06</v>
      </c>
      <c r="D208" s="119" t="e">
        <f>#REF!</f>
        <v>#REF!</v>
      </c>
      <c r="E208" s="122" t="e">
        <f>#REF!</f>
        <v>#REF!</v>
      </c>
      <c r="F208" t="e">
        <f t="shared" si="6"/>
        <v>#REF!</v>
      </c>
      <c r="G208" t="e">
        <f t="shared" si="7"/>
        <v>#REF!</v>
      </c>
    </row>
    <row r="209" spans="1:7" hidden="1">
      <c r="A209" s="119">
        <v>60300</v>
      </c>
      <c r="B209" s="120">
        <v>0</v>
      </c>
      <c r="D209" s="119" t="e">
        <f>#REF!</f>
        <v>#REF!</v>
      </c>
      <c r="E209" s="122" t="e">
        <f>#REF!</f>
        <v>#REF!</v>
      </c>
      <c r="F209" t="e">
        <f t="shared" si="6"/>
        <v>#REF!</v>
      </c>
      <c r="G209" t="e">
        <f t="shared" si="7"/>
        <v>#REF!</v>
      </c>
    </row>
    <row r="210" spans="1:7" hidden="1">
      <c r="A210" s="119" t="s">
        <v>313</v>
      </c>
      <c r="B210" s="120">
        <v>3.34</v>
      </c>
      <c r="D210" s="119" t="e">
        <f>#REF!</f>
        <v>#REF!</v>
      </c>
      <c r="E210" s="122" t="e">
        <f>#REF!</f>
        <v>#REF!</v>
      </c>
      <c r="F210" t="e">
        <f t="shared" si="6"/>
        <v>#REF!</v>
      </c>
      <c r="G210" t="e">
        <f t="shared" si="7"/>
        <v>#REF!</v>
      </c>
    </row>
    <row r="211" spans="1:7" hidden="1">
      <c r="A211" s="119" t="s">
        <v>314</v>
      </c>
      <c r="B211" s="120">
        <v>0.15</v>
      </c>
      <c r="D211" s="119" t="e">
        <f>#REF!</f>
        <v>#REF!</v>
      </c>
      <c r="E211" s="122" t="e">
        <f>#REF!</f>
        <v>#REF!</v>
      </c>
      <c r="F211" t="e">
        <f t="shared" si="6"/>
        <v>#REF!</v>
      </c>
      <c r="G211" t="e">
        <f t="shared" si="7"/>
        <v>#REF!</v>
      </c>
    </row>
    <row r="212" spans="1:7" hidden="1">
      <c r="A212" s="119" t="s">
        <v>315</v>
      </c>
      <c r="B212" s="120">
        <v>2.35</v>
      </c>
      <c r="D212" s="119" t="e">
        <f>#REF!</f>
        <v>#REF!</v>
      </c>
      <c r="E212" s="122" t="e">
        <f>#REF!</f>
        <v>#REF!</v>
      </c>
      <c r="F212" t="e">
        <f t="shared" si="6"/>
        <v>#REF!</v>
      </c>
      <c r="G212" t="e">
        <f t="shared" si="7"/>
        <v>#REF!</v>
      </c>
    </row>
    <row r="213" spans="1:7" hidden="1">
      <c r="A213" s="119" t="s">
        <v>316</v>
      </c>
      <c r="B213" s="120">
        <v>0.5</v>
      </c>
      <c r="D213" s="119" t="e">
        <f>#REF!</f>
        <v>#REF!</v>
      </c>
      <c r="E213" s="122" t="e">
        <f>#REF!</f>
        <v>#REF!</v>
      </c>
      <c r="F213" t="e">
        <f t="shared" si="6"/>
        <v>#REF!</v>
      </c>
      <c r="G213" t="e">
        <f t="shared" si="7"/>
        <v>#REF!</v>
      </c>
    </row>
    <row r="214" spans="1:7" hidden="1">
      <c r="A214" s="119">
        <v>60700</v>
      </c>
      <c r="B214" s="120">
        <v>0</v>
      </c>
      <c r="D214" s="119" t="e">
        <f>#REF!</f>
        <v>#REF!</v>
      </c>
      <c r="E214" s="122" t="e">
        <f>#REF!</f>
        <v>#REF!</v>
      </c>
      <c r="F214" t="e">
        <f t="shared" si="6"/>
        <v>#REF!</v>
      </c>
      <c r="G214" t="e">
        <f t="shared" si="7"/>
        <v>#REF!</v>
      </c>
    </row>
    <row r="215" spans="1:7" hidden="1">
      <c r="A215" s="119" t="s">
        <v>317</v>
      </c>
      <c r="B215" s="120">
        <v>18</v>
      </c>
      <c r="D215" s="119" t="e">
        <f>#REF!</f>
        <v>#REF!</v>
      </c>
      <c r="E215" s="122" t="e">
        <f>#REF!</f>
        <v>#REF!</v>
      </c>
      <c r="F215" t="e">
        <f t="shared" si="6"/>
        <v>#REF!</v>
      </c>
      <c r="G215" t="e">
        <f t="shared" si="7"/>
        <v>#REF!</v>
      </c>
    </row>
    <row r="216" spans="1:7" hidden="1">
      <c r="A216" s="119" t="s">
        <v>318</v>
      </c>
      <c r="B216" s="120">
        <v>3.1</v>
      </c>
      <c r="D216" s="119" t="e">
        <f>#REF!</f>
        <v>#REF!</v>
      </c>
      <c r="E216" s="122" t="e">
        <f>#REF!</f>
        <v>#REF!</v>
      </c>
      <c r="F216" t="e">
        <f t="shared" si="6"/>
        <v>#REF!</v>
      </c>
      <c r="G216" t="e">
        <f t="shared" si="7"/>
        <v>#REF!</v>
      </c>
    </row>
    <row r="217" spans="1:7" hidden="1">
      <c r="A217" s="119" t="s">
        <v>319</v>
      </c>
      <c r="B217" s="120">
        <v>1</v>
      </c>
      <c r="D217" s="119" t="e">
        <f>#REF!</f>
        <v>#REF!</v>
      </c>
      <c r="E217" s="122" t="e">
        <f>#REF!</f>
        <v>#REF!</v>
      </c>
      <c r="F217" t="e">
        <f t="shared" si="6"/>
        <v>#REF!</v>
      </c>
      <c r="G217" t="e">
        <f t="shared" si="7"/>
        <v>#REF!</v>
      </c>
    </row>
    <row r="218" spans="1:7" hidden="1">
      <c r="A218" s="119" t="s">
        <v>1028</v>
      </c>
      <c r="B218" s="120">
        <v>129.37</v>
      </c>
      <c r="D218" s="119" t="e">
        <f>#REF!</f>
        <v>#REF!</v>
      </c>
      <c r="E218" s="122" t="e">
        <f>#REF!</f>
        <v>#REF!</v>
      </c>
      <c r="F218" t="e">
        <f t="shared" si="6"/>
        <v>#REF!</v>
      </c>
      <c r="G218" t="e">
        <f t="shared" si="7"/>
        <v>#REF!</v>
      </c>
    </row>
    <row r="219" spans="1:7" hidden="1">
      <c r="A219" s="119">
        <v>60800</v>
      </c>
      <c r="B219" s="120">
        <v>0</v>
      </c>
      <c r="D219" s="119" t="e">
        <f>#REF!</f>
        <v>#REF!</v>
      </c>
      <c r="E219" s="122" t="e">
        <f>#REF!</f>
        <v>#REF!</v>
      </c>
      <c r="F219" t="e">
        <f t="shared" si="6"/>
        <v>#REF!</v>
      </c>
      <c r="G219" t="e">
        <f t="shared" si="7"/>
        <v>#REF!</v>
      </c>
    </row>
    <row r="220" spans="1:7" hidden="1">
      <c r="A220" s="119" t="s">
        <v>1032</v>
      </c>
      <c r="B220" s="120">
        <v>2696.25</v>
      </c>
      <c r="D220" s="119" t="e">
        <f>#REF!</f>
        <v>#REF!</v>
      </c>
      <c r="E220" s="122" t="e">
        <f>#REF!</f>
        <v>#REF!</v>
      </c>
      <c r="F220" t="e">
        <f t="shared" si="6"/>
        <v>#REF!</v>
      </c>
      <c r="G220" t="e">
        <f t="shared" si="7"/>
        <v>#REF!</v>
      </c>
    </row>
    <row r="221" spans="1:7" hidden="1">
      <c r="A221" s="119">
        <v>7</v>
      </c>
      <c r="B221" s="120">
        <v>0</v>
      </c>
      <c r="D221" s="119" t="e">
        <f>#REF!</f>
        <v>#REF!</v>
      </c>
      <c r="E221" s="122" t="e">
        <f>#REF!</f>
        <v>#REF!</v>
      </c>
      <c r="F221" t="e">
        <f t="shared" si="6"/>
        <v>#REF!</v>
      </c>
      <c r="G221" t="e">
        <f t="shared" si="7"/>
        <v>#REF!</v>
      </c>
    </row>
    <row r="222" spans="1:7" hidden="1">
      <c r="A222" s="119">
        <v>70100</v>
      </c>
      <c r="B222" s="120">
        <v>0</v>
      </c>
      <c r="D222" s="119" t="e">
        <f>#REF!</f>
        <v>#REF!</v>
      </c>
      <c r="E222" s="122" t="e">
        <f>#REF!</f>
        <v>#REF!</v>
      </c>
      <c r="F222" t="e">
        <f t="shared" si="6"/>
        <v>#REF!</v>
      </c>
      <c r="G222" t="e">
        <f t="shared" si="7"/>
        <v>#REF!</v>
      </c>
    </row>
    <row r="223" spans="1:7" hidden="1">
      <c r="A223" s="119" t="s">
        <v>320</v>
      </c>
      <c r="B223" s="120">
        <v>97</v>
      </c>
      <c r="D223" s="119" t="e">
        <f>#REF!</f>
        <v>#REF!</v>
      </c>
      <c r="E223" s="122" t="e">
        <f>#REF!</f>
        <v>#REF!</v>
      </c>
      <c r="F223" t="e">
        <f t="shared" si="6"/>
        <v>#REF!</v>
      </c>
      <c r="G223" t="e">
        <f t="shared" si="7"/>
        <v>#REF!</v>
      </c>
    </row>
    <row r="224" spans="1:7" hidden="1">
      <c r="A224" s="119" t="s">
        <v>321</v>
      </c>
      <c r="B224" s="120">
        <v>102</v>
      </c>
      <c r="D224" s="119" t="e">
        <f>#REF!</f>
        <v>#REF!</v>
      </c>
      <c r="E224" s="122" t="e">
        <f>#REF!</f>
        <v>#REF!</v>
      </c>
      <c r="F224" t="e">
        <f t="shared" si="6"/>
        <v>#REF!</v>
      </c>
      <c r="G224" t="e">
        <f t="shared" si="7"/>
        <v>#REF!</v>
      </c>
    </row>
    <row r="225" spans="1:7" hidden="1">
      <c r="A225" s="119" t="s">
        <v>322</v>
      </c>
      <c r="B225" s="120">
        <v>293.68</v>
      </c>
      <c r="D225" s="119" t="e">
        <f>#REF!</f>
        <v>#REF!</v>
      </c>
      <c r="E225" s="122" t="e">
        <f>#REF!</f>
        <v>#REF!</v>
      </c>
      <c r="F225" t="e">
        <f t="shared" si="6"/>
        <v>#REF!</v>
      </c>
      <c r="G225" t="e">
        <f t="shared" si="7"/>
        <v>#REF!</v>
      </c>
    </row>
    <row r="226" spans="1:7" hidden="1">
      <c r="A226" s="119" t="s">
        <v>323</v>
      </c>
      <c r="B226" s="120">
        <v>12</v>
      </c>
      <c r="D226" s="119" t="e">
        <f>#REF!</f>
        <v>#REF!</v>
      </c>
      <c r="E226" s="122" t="e">
        <f>#REF!</f>
        <v>#REF!</v>
      </c>
      <c r="F226" t="e">
        <f t="shared" si="6"/>
        <v>#REF!</v>
      </c>
      <c r="G226" t="e">
        <f t="shared" si="7"/>
        <v>#REF!</v>
      </c>
    </row>
    <row r="227" spans="1:7" hidden="1">
      <c r="A227" s="119" t="s">
        <v>324</v>
      </c>
      <c r="B227" s="120">
        <v>6.6</v>
      </c>
      <c r="D227" s="119" t="e">
        <f>#REF!</f>
        <v>#REF!</v>
      </c>
      <c r="E227" s="122" t="e">
        <f>#REF!</f>
        <v>#REF!</v>
      </c>
      <c r="F227" t="e">
        <f t="shared" si="6"/>
        <v>#REF!</v>
      </c>
      <c r="G227" t="e">
        <f t="shared" si="7"/>
        <v>#REF!</v>
      </c>
    </row>
    <row r="228" spans="1:7" hidden="1">
      <c r="A228" s="119" t="s">
        <v>325</v>
      </c>
      <c r="B228" s="120">
        <v>73.8</v>
      </c>
      <c r="D228" s="119" t="e">
        <f>#REF!</f>
        <v>#REF!</v>
      </c>
      <c r="E228" s="122" t="e">
        <f>#REF!</f>
        <v>#REF!</v>
      </c>
      <c r="F228" t="e">
        <f t="shared" si="6"/>
        <v>#REF!</v>
      </c>
      <c r="G228" t="e">
        <f t="shared" si="7"/>
        <v>#REF!</v>
      </c>
    </row>
    <row r="229" spans="1:7" hidden="1">
      <c r="A229" s="119" t="s">
        <v>326</v>
      </c>
      <c r="B229" s="120">
        <v>100.6</v>
      </c>
      <c r="D229" s="119" t="e">
        <f>#REF!</f>
        <v>#REF!</v>
      </c>
      <c r="E229" s="122" t="e">
        <f>#REF!</f>
        <v>#REF!</v>
      </c>
      <c r="F229" t="e">
        <f t="shared" si="6"/>
        <v>#REF!</v>
      </c>
      <c r="G229" t="e">
        <f t="shared" si="7"/>
        <v>#REF!</v>
      </c>
    </row>
    <row r="230" spans="1:7" hidden="1">
      <c r="A230" s="119">
        <v>70400</v>
      </c>
      <c r="B230" s="120">
        <v>0</v>
      </c>
      <c r="D230" s="119" t="e">
        <f>#REF!</f>
        <v>#REF!</v>
      </c>
      <c r="E230" s="122" t="e">
        <f>#REF!</f>
        <v>#REF!</v>
      </c>
      <c r="F230" t="e">
        <f t="shared" si="6"/>
        <v>#REF!</v>
      </c>
      <c r="G230" t="e">
        <f t="shared" si="7"/>
        <v>#REF!</v>
      </c>
    </row>
    <row r="231" spans="1:7" hidden="1">
      <c r="A231" s="119" t="s">
        <v>327</v>
      </c>
      <c r="B231" s="120">
        <v>0.3</v>
      </c>
      <c r="D231" s="119" t="e">
        <f>#REF!</f>
        <v>#REF!</v>
      </c>
      <c r="E231" s="122" t="e">
        <f>#REF!</f>
        <v>#REF!</v>
      </c>
      <c r="F231" t="e">
        <f t="shared" si="6"/>
        <v>#REF!</v>
      </c>
      <c r="G231" t="e">
        <f t="shared" si="7"/>
        <v>#REF!</v>
      </c>
    </row>
    <row r="232" spans="1:7" hidden="1">
      <c r="A232" s="119">
        <v>70500</v>
      </c>
      <c r="B232" s="120">
        <v>0</v>
      </c>
      <c r="D232" s="119" t="e">
        <f>#REF!</f>
        <v>#REF!</v>
      </c>
      <c r="E232" s="122" t="e">
        <f>#REF!</f>
        <v>#REF!</v>
      </c>
      <c r="F232" t="e">
        <f t="shared" si="6"/>
        <v>#REF!</v>
      </c>
      <c r="G232" t="e">
        <f t="shared" si="7"/>
        <v>#REF!</v>
      </c>
    </row>
    <row r="233" spans="1:7" hidden="1">
      <c r="A233" s="119" t="s">
        <v>328</v>
      </c>
      <c r="B233" s="120">
        <v>40</v>
      </c>
      <c r="D233" s="119" t="e">
        <f>#REF!</f>
        <v>#REF!</v>
      </c>
      <c r="E233" s="122" t="e">
        <f>#REF!</f>
        <v>#REF!</v>
      </c>
      <c r="F233" t="e">
        <f t="shared" si="6"/>
        <v>#REF!</v>
      </c>
      <c r="G233" t="e">
        <f t="shared" si="7"/>
        <v>#REF!</v>
      </c>
    </row>
    <row r="234" spans="1:7" hidden="1">
      <c r="A234" s="119" t="s">
        <v>329</v>
      </c>
      <c r="B234" s="120">
        <v>234.69</v>
      </c>
      <c r="D234" s="119" t="e">
        <f>#REF!</f>
        <v>#REF!</v>
      </c>
      <c r="E234" s="122" t="e">
        <f>#REF!</f>
        <v>#REF!</v>
      </c>
      <c r="F234" t="e">
        <f t="shared" si="6"/>
        <v>#REF!</v>
      </c>
      <c r="G234" t="e">
        <f t="shared" si="7"/>
        <v>#REF!</v>
      </c>
    </row>
    <row r="235" spans="1:7" hidden="1">
      <c r="A235" s="119" t="s">
        <v>330</v>
      </c>
      <c r="B235" s="120">
        <v>42</v>
      </c>
      <c r="D235" s="119" t="e">
        <f>#REF!</f>
        <v>#REF!</v>
      </c>
      <c r="E235" s="122" t="e">
        <f>#REF!</f>
        <v>#REF!</v>
      </c>
      <c r="F235" t="e">
        <f t="shared" si="6"/>
        <v>#REF!</v>
      </c>
      <c r="G235" t="e">
        <f t="shared" si="7"/>
        <v>#REF!</v>
      </c>
    </row>
    <row r="236" spans="1:7" hidden="1">
      <c r="A236" s="119" t="s">
        <v>331</v>
      </c>
      <c r="B236" s="120">
        <v>18</v>
      </c>
      <c r="D236" s="119" t="e">
        <f>#REF!</f>
        <v>#REF!</v>
      </c>
      <c r="E236" s="122" t="e">
        <f>#REF!</f>
        <v>#REF!</v>
      </c>
      <c r="F236" t="e">
        <f t="shared" si="6"/>
        <v>#REF!</v>
      </c>
      <c r="G236" t="e">
        <f t="shared" si="7"/>
        <v>#REF!</v>
      </c>
    </row>
    <row r="237" spans="1:7" hidden="1">
      <c r="A237" s="119" t="s">
        <v>332</v>
      </c>
      <c r="B237" s="120">
        <v>169.5</v>
      </c>
      <c r="D237" s="119" t="e">
        <f>#REF!</f>
        <v>#REF!</v>
      </c>
      <c r="E237" s="122" t="e">
        <f>#REF!</f>
        <v>#REF!</v>
      </c>
      <c r="F237" t="e">
        <f t="shared" si="6"/>
        <v>#REF!</v>
      </c>
      <c r="G237" t="e">
        <f t="shared" si="7"/>
        <v>#REF!</v>
      </c>
    </row>
    <row r="238" spans="1:7" hidden="1">
      <c r="A238" s="119" t="s">
        <v>333</v>
      </c>
      <c r="B238" s="120">
        <v>2.8</v>
      </c>
      <c r="D238" s="119" t="e">
        <f>#REF!</f>
        <v>#REF!</v>
      </c>
      <c r="E238" s="122" t="e">
        <f>#REF!</f>
        <v>#REF!</v>
      </c>
      <c r="F238" t="e">
        <f t="shared" si="6"/>
        <v>#REF!</v>
      </c>
      <c r="G238" t="e">
        <f t="shared" si="7"/>
        <v>#REF!</v>
      </c>
    </row>
    <row r="239" spans="1:7" hidden="1">
      <c r="A239" s="119">
        <v>70600</v>
      </c>
      <c r="B239" s="120">
        <v>0</v>
      </c>
      <c r="D239" s="119" t="e">
        <f>#REF!</f>
        <v>#REF!</v>
      </c>
      <c r="E239" s="122" t="e">
        <f>#REF!</f>
        <v>#REF!</v>
      </c>
      <c r="F239" t="e">
        <f t="shared" si="6"/>
        <v>#REF!</v>
      </c>
      <c r="G239" t="e">
        <f t="shared" si="7"/>
        <v>#REF!</v>
      </c>
    </row>
    <row r="240" spans="1:7" hidden="1">
      <c r="A240" s="119" t="s">
        <v>334</v>
      </c>
      <c r="B240" s="120">
        <v>9</v>
      </c>
      <c r="D240" s="119" t="e">
        <f>#REF!</f>
        <v>#REF!</v>
      </c>
      <c r="E240" s="122" t="e">
        <f>#REF!</f>
        <v>#REF!</v>
      </c>
      <c r="F240" t="e">
        <f t="shared" si="6"/>
        <v>#REF!</v>
      </c>
      <c r="G240" t="e">
        <f t="shared" si="7"/>
        <v>#REF!</v>
      </c>
    </row>
    <row r="241" spans="1:7" hidden="1">
      <c r="A241" s="119" t="s">
        <v>335</v>
      </c>
      <c r="B241" s="120">
        <v>347</v>
      </c>
      <c r="D241" s="119" t="e">
        <f>#REF!</f>
        <v>#REF!</v>
      </c>
      <c r="E241" s="122" t="e">
        <f>#REF!</f>
        <v>#REF!</v>
      </c>
      <c r="F241" t="e">
        <f t="shared" si="6"/>
        <v>#REF!</v>
      </c>
      <c r="G241" t="e">
        <f t="shared" si="7"/>
        <v>#REF!</v>
      </c>
    </row>
    <row r="242" spans="1:7" hidden="1">
      <c r="A242" s="119" t="s">
        <v>336</v>
      </c>
      <c r="B242" s="120">
        <v>367</v>
      </c>
      <c r="D242" s="119" t="e">
        <f>#REF!</f>
        <v>#REF!</v>
      </c>
      <c r="E242" s="122" t="e">
        <f>#REF!</f>
        <v>#REF!</v>
      </c>
      <c r="F242" t="e">
        <f t="shared" si="6"/>
        <v>#REF!</v>
      </c>
      <c r="G242" t="e">
        <f t="shared" si="7"/>
        <v>#REF!</v>
      </c>
    </row>
    <row r="243" spans="1:7" hidden="1">
      <c r="A243" s="119">
        <v>8</v>
      </c>
      <c r="B243" s="120">
        <v>0</v>
      </c>
      <c r="D243" s="119" t="e">
        <f>#REF!</f>
        <v>#REF!</v>
      </c>
      <c r="E243" s="122" t="e">
        <f>#REF!</f>
        <v>#REF!</v>
      </c>
      <c r="F243" t="e">
        <f t="shared" si="6"/>
        <v>#REF!</v>
      </c>
      <c r="G243" t="e">
        <f t="shared" si="7"/>
        <v>#REF!</v>
      </c>
    </row>
    <row r="244" spans="1:7" hidden="1">
      <c r="A244" s="119">
        <v>80100</v>
      </c>
      <c r="B244" s="120">
        <v>0</v>
      </c>
      <c r="D244" s="119" t="e">
        <f>#REF!</f>
        <v>#REF!</v>
      </c>
      <c r="E244" s="122" t="e">
        <f>#REF!</f>
        <v>#REF!</v>
      </c>
      <c r="F244" t="e">
        <f t="shared" si="6"/>
        <v>#REF!</v>
      </c>
      <c r="G244" t="e">
        <f t="shared" si="7"/>
        <v>#REF!</v>
      </c>
    </row>
    <row r="245" spans="1:7" hidden="1">
      <c r="A245" s="119" t="s">
        <v>337</v>
      </c>
      <c r="B245" s="120">
        <v>13</v>
      </c>
      <c r="D245" s="119" t="e">
        <f>#REF!</f>
        <v>#REF!</v>
      </c>
      <c r="E245" s="122" t="e">
        <f>#REF!</f>
        <v>#REF!</v>
      </c>
      <c r="F245" t="e">
        <f t="shared" si="6"/>
        <v>#REF!</v>
      </c>
      <c r="G245" t="e">
        <f t="shared" si="7"/>
        <v>#REF!</v>
      </c>
    </row>
    <row r="246" spans="1:7" hidden="1">
      <c r="A246" s="119" t="s">
        <v>338</v>
      </c>
      <c r="B246" s="120">
        <v>37</v>
      </c>
      <c r="D246" s="119" t="e">
        <f>#REF!</f>
        <v>#REF!</v>
      </c>
      <c r="E246" s="122" t="e">
        <f>#REF!</f>
        <v>#REF!</v>
      </c>
      <c r="F246" t="e">
        <f t="shared" si="6"/>
        <v>#REF!</v>
      </c>
      <c r="G246" t="e">
        <f t="shared" si="7"/>
        <v>#REF!</v>
      </c>
    </row>
    <row r="247" spans="1:7" hidden="1">
      <c r="A247" s="119" t="s">
        <v>339</v>
      </c>
      <c r="B247" s="120">
        <v>7</v>
      </c>
      <c r="D247" s="119" t="e">
        <f>#REF!</f>
        <v>#REF!</v>
      </c>
      <c r="E247" s="122" t="e">
        <f>#REF!</f>
        <v>#REF!</v>
      </c>
      <c r="F247" t="e">
        <f t="shared" si="6"/>
        <v>#REF!</v>
      </c>
      <c r="G247" t="e">
        <f t="shared" si="7"/>
        <v>#REF!</v>
      </c>
    </row>
    <row r="248" spans="1:7" hidden="1">
      <c r="A248" s="119" t="s">
        <v>340</v>
      </c>
      <c r="B248" s="120">
        <v>2</v>
      </c>
      <c r="D248" s="119" t="e">
        <f>#REF!</f>
        <v>#REF!</v>
      </c>
      <c r="E248" s="122" t="e">
        <f>#REF!</f>
        <v>#REF!</v>
      </c>
      <c r="F248" t="e">
        <f t="shared" si="6"/>
        <v>#REF!</v>
      </c>
      <c r="G248" t="e">
        <f t="shared" si="7"/>
        <v>#REF!</v>
      </c>
    </row>
    <row r="249" spans="1:7" hidden="1">
      <c r="A249" s="119" t="s">
        <v>341</v>
      </c>
      <c r="B249" s="120">
        <v>5</v>
      </c>
      <c r="D249" s="119" t="e">
        <f>#REF!</f>
        <v>#REF!</v>
      </c>
      <c r="E249" s="122" t="e">
        <f>#REF!</f>
        <v>#REF!</v>
      </c>
      <c r="F249" t="e">
        <f t="shared" si="6"/>
        <v>#REF!</v>
      </c>
      <c r="G249" t="e">
        <f t="shared" si="7"/>
        <v>#REF!</v>
      </c>
    </row>
    <row r="250" spans="1:7" hidden="1">
      <c r="A250" s="119" t="s">
        <v>342</v>
      </c>
      <c r="B250" s="120">
        <v>2</v>
      </c>
      <c r="D250" s="119" t="e">
        <f>#REF!</f>
        <v>#REF!</v>
      </c>
      <c r="E250" s="122" t="e">
        <f>#REF!</f>
        <v>#REF!</v>
      </c>
      <c r="F250" t="e">
        <f t="shared" si="6"/>
        <v>#REF!</v>
      </c>
      <c r="G250" t="e">
        <f t="shared" si="7"/>
        <v>#REF!</v>
      </c>
    </row>
    <row r="251" spans="1:7" hidden="1">
      <c r="A251" s="119" t="s">
        <v>343</v>
      </c>
      <c r="B251" s="120">
        <v>1</v>
      </c>
      <c r="D251" s="119" t="e">
        <f>#REF!</f>
        <v>#REF!</v>
      </c>
      <c r="E251" s="122" t="e">
        <f>#REF!</f>
        <v>#REF!</v>
      </c>
      <c r="F251" t="e">
        <f t="shared" si="6"/>
        <v>#REF!</v>
      </c>
      <c r="G251" t="e">
        <f t="shared" si="7"/>
        <v>#REF!</v>
      </c>
    </row>
    <row r="252" spans="1:7" hidden="1">
      <c r="A252" s="119" t="s">
        <v>344</v>
      </c>
      <c r="B252" s="120">
        <v>1</v>
      </c>
      <c r="D252" s="119" t="e">
        <f>#REF!</f>
        <v>#REF!</v>
      </c>
      <c r="E252" s="122" t="e">
        <f>#REF!</f>
        <v>#REF!</v>
      </c>
      <c r="F252" t="e">
        <f t="shared" si="6"/>
        <v>#REF!</v>
      </c>
      <c r="G252" t="e">
        <f t="shared" si="7"/>
        <v>#REF!</v>
      </c>
    </row>
    <row r="253" spans="1:7" hidden="1">
      <c r="A253" s="119" t="s">
        <v>345</v>
      </c>
      <c r="B253" s="120">
        <v>3</v>
      </c>
      <c r="D253" s="119" t="e">
        <f>#REF!</f>
        <v>#REF!</v>
      </c>
      <c r="E253" s="122" t="e">
        <f>#REF!</f>
        <v>#REF!</v>
      </c>
      <c r="F253" t="e">
        <f t="shared" si="6"/>
        <v>#REF!</v>
      </c>
      <c r="G253" t="e">
        <f t="shared" si="7"/>
        <v>#REF!</v>
      </c>
    </row>
    <row r="254" spans="1:7" hidden="1">
      <c r="A254" s="119" t="s">
        <v>346</v>
      </c>
      <c r="B254" s="120">
        <v>5</v>
      </c>
      <c r="D254" s="119" t="e">
        <f>#REF!</f>
        <v>#REF!</v>
      </c>
      <c r="E254" s="122" t="e">
        <f>#REF!</f>
        <v>#REF!</v>
      </c>
      <c r="F254" t="e">
        <f t="shared" si="6"/>
        <v>#REF!</v>
      </c>
      <c r="G254" t="e">
        <f t="shared" si="7"/>
        <v>#REF!</v>
      </c>
    </row>
    <row r="255" spans="1:7" hidden="1">
      <c r="A255" s="119" t="s">
        <v>347</v>
      </c>
      <c r="B255" s="120">
        <v>214.2</v>
      </c>
      <c r="D255" s="119" t="e">
        <f>#REF!</f>
        <v>#REF!</v>
      </c>
      <c r="E255" s="122" t="e">
        <f>#REF!</f>
        <v>#REF!</v>
      </c>
      <c r="F255" t="e">
        <f t="shared" si="6"/>
        <v>#REF!</v>
      </c>
      <c r="G255" t="e">
        <f t="shared" si="7"/>
        <v>#REF!</v>
      </c>
    </row>
    <row r="256" spans="1:7" hidden="1">
      <c r="A256" s="119" t="s">
        <v>348</v>
      </c>
      <c r="B256" s="120">
        <v>122.8</v>
      </c>
      <c r="D256" s="119" t="e">
        <f>#REF!</f>
        <v>#REF!</v>
      </c>
      <c r="E256" s="122" t="e">
        <f>#REF!</f>
        <v>#REF!</v>
      </c>
      <c r="F256" t="e">
        <f t="shared" si="6"/>
        <v>#REF!</v>
      </c>
      <c r="G256" t="e">
        <f t="shared" si="7"/>
        <v>#REF!</v>
      </c>
    </row>
    <row r="257" spans="1:7" hidden="1">
      <c r="A257" s="119">
        <v>80200</v>
      </c>
      <c r="B257" s="120">
        <v>0</v>
      </c>
      <c r="D257" s="119" t="e">
        <f>#REF!</f>
        <v>#REF!</v>
      </c>
      <c r="E257" s="122" t="e">
        <f>#REF!</f>
        <v>#REF!</v>
      </c>
      <c r="F257" t="e">
        <f t="shared" si="6"/>
        <v>#REF!</v>
      </c>
      <c r="G257" t="e">
        <f t="shared" si="7"/>
        <v>#REF!</v>
      </c>
    </row>
    <row r="258" spans="1:7" hidden="1">
      <c r="A258" s="119" t="s">
        <v>349</v>
      </c>
      <c r="B258" s="120">
        <v>1</v>
      </c>
      <c r="D258" s="119" t="e">
        <f>#REF!</f>
        <v>#REF!</v>
      </c>
      <c r="E258" s="122" t="e">
        <f>#REF!</f>
        <v>#REF!</v>
      </c>
      <c r="F258" t="e">
        <f t="shared" si="6"/>
        <v>#REF!</v>
      </c>
      <c r="G258" t="e">
        <f t="shared" si="7"/>
        <v>#REF!</v>
      </c>
    </row>
    <row r="259" spans="1:7" hidden="1">
      <c r="A259" s="119" t="s">
        <v>350</v>
      </c>
      <c r="B259" s="120">
        <v>1</v>
      </c>
      <c r="D259" s="119" t="e">
        <f>#REF!</f>
        <v>#REF!</v>
      </c>
      <c r="E259" s="122" t="e">
        <f>#REF!</f>
        <v>#REF!</v>
      </c>
      <c r="F259" t="e">
        <f t="shared" si="6"/>
        <v>#REF!</v>
      </c>
      <c r="G259" t="e">
        <f t="shared" si="7"/>
        <v>#REF!</v>
      </c>
    </row>
    <row r="260" spans="1:7" hidden="1">
      <c r="A260" s="119">
        <v>80300</v>
      </c>
      <c r="B260" s="120">
        <v>0</v>
      </c>
      <c r="D260" s="119" t="e">
        <f>#REF!</f>
        <v>#REF!</v>
      </c>
      <c r="E260" s="122" t="e">
        <f>#REF!</f>
        <v>#REF!</v>
      </c>
      <c r="F260" t="e">
        <f t="shared" si="6"/>
        <v>#REF!</v>
      </c>
      <c r="G260" t="e">
        <f t="shared" si="7"/>
        <v>#REF!</v>
      </c>
    </row>
    <row r="261" spans="1:7" hidden="1">
      <c r="A261" s="119" t="s">
        <v>351</v>
      </c>
      <c r="B261" s="120">
        <v>77.599999999999994</v>
      </c>
      <c r="D261" s="119" t="e">
        <f>#REF!</f>
        <v>#REF!</v>
      </c>
      <c r="E261" s="122" t="e">
        <f>#REF!</f>
        <v>#REF!</v>
      </c>
      <c r="F261" t="e">
        <f t="shared" si="6"/>
        <v>#REF!</v>
      </c>
      <c r="G261" t="e">
        <f t="shared" si="7"/>
        <v>#REF!</v>
      </c>
    </row>
    <row r="262" spans="1:7" hidden="1">
      <c r="A262" s="119" t="s">
        <v>352</v>
      </c>
      <c r="B262" s="120">
        <v>12.46</v>
      </c>
      <c r="D262" s="119" t="e">
        <f>#REF!</f>
        <v>#REF!</v>
      </c>
      <c r="E262" s="122" t="e">
        <f>#REF!</f>
        <v>#REF!</v>
      </c>
      <c r="F262" t="e">
        <f t="shared" ref="F262:F325" si="8">IF(D262=A262,"OK","NÃO OK")</f>
        <v>#REF!</v>
      </c>
      <c r="G262" t="e">
        <f t="shared" ref="G262:G325" si="9">IF(E262=B262,"OK","NÃO OK")</f>
        <v>#REF!</v>
      </c>
    </row>
    <row r="263" spans="1:7" hidden="1">
      <c r="A263" s="119" t="s">
        <v>353</v>
      </c>
      <c r="B263" s="120">
        <v>5.5</v>
      </c>
      <c r="D263" s="119" t="e">
        <f>#REF!</f>
        <v>#REF!</v>
      </c>
      <c r="E263" s="122" t="e">
        <f>#REF!</f>
        <v>#REF!</v>
      </c>
      <c r="F263" t="e">
        <f t="shared" si="8"/>
        <v>#REF!</v>
      </c>
      <c r="G263" t="e">
        <f t="shared" si="9"/>
        <v>#REF!</v>
      </c>
    </row>
    <row r="264" spans="1:7" hidden="1">
      <c r="A264" s="119" t="s">
        <v>354</v>
      </c>
      <c r="B264" s="120">
        <v>2</v>
      </c>
      <c r="D264" s="119" t="e">
        <f>#REF!</f>
        <v>#REF!</v>
      </c>
      <c r="E264" s="122" t="e">
        <f>#REF!</f>
        <v>#REF!</v>
      </c>
      <c r="F264" t="e">
        <f t="shared" si="8"/>
        <v>#REF!</v>
      </c>
      <c r="G264" t="e">
        <f t="shared" si="9"/>
        <v>#REF!</v>
      </c>
    </row>
    <row r="265" spans="1:7" hidden="1">
      <c r="A265" s="119" t="s">
        <v>355</v>
      </c>
      <c r="B265" s="120">
        <v>7</v>
      </c>
      <c r="D265" s="119" t="e">
        <f>#REF!</f>
        <v>#REF!</v>
      </c>
      <c r="E265" s="122" t="e">
        <f>#REF!</f>
        <v>#REF!</v>
      </c>
      <c r="F265" t="e">
        <f t="shared" si="8"/>
        <v>#REF!</v>
      </c>
      <c r="G265" t="e">
        <f t="shared" si="9"/>
        <v>#REF!</v>
      </c>
    </row>
    <row r="266" spans="1:7" hidden="1">
      <c r="A266" s="119" t="s">
        <v>356</v>
      </c>
      <c r="B266" s="120">
        <v>7.5</v>
      </c>
      <c r="D266" s="119" t="e">
        <f>#REF!</f>
        <v>#REF!</v>
      </c>
      <c r="E266" s="122" t="e">
        <f>#REF!</f>
        <v>#REF!</v>
      </c>
      <c r="F266" t="e">
        <f t="shared" si="8"/>
        <v>#REF!</v>
      </c>
      <c r="G266" t="e">
        <f t="shared" si="9"/>
        <v>#REF!</v>
      </c>
    </row>
    <row r="267" spans="1:7" hidden="1">
      <c r="A267" s="119">
        <v>9</v>
      </c>
      <c r="B267" s="120">
        <v>0</v>
      </c>
      <c r="D267" s="119" t="e">
        <f>#REF!</f>
        <v>#REF!</v>
      </c>
      <c r="E267" s="122" t="e">
        <f>#REF!</f>
        <v>#REF!</v>
      </c>
      <c r="F267" t="e">
        <f t="shared" si="8"/>
        <v>#REF!</v>
      </c>
      <c r="G267" t="e">
        <f t="shared" si="9"/>
        <v>#REF!</v>
      </c>
    </row>
    <row r="268" spans="1:7" hidden="1">
      <c r="A268" s="119">
        <v>90100</v>
      </c>
      <c r="B268" s="120">
        <v>0</v>
      </c>
      <c r="D268" s="119" t="e">
        <f>#REF!</f>
        <v>#REF!</v>
      </c>
      <c r="E268" s="122" t="e">
        <f>#REF!</f>
        <v>#REF!</v>
      </c>
      <c r="F268" t="e">
        <f t="shared" si="8"/>
        <v>#REF!</v>
      </c>
      <c r="G268" t="e">
        <f t="shared" si="9"/>
        <v>#REF!</v>
      </c>
    </row>
    <row r="269" spans="1:7" hidden="1">
      <c r="A269" s="119" t="s">
        <v>357</v>
      </c>
      <c r="B269" s="120">
        <v>2</v>
      </c>
      <c r="D269" s="119" t="e">
        <f>#REF!</f>
        <v>#REF!</v>
      </c>
      <c r="E269" s="122" t="e">
        <f>#REF!</f>
        <v>#REF!</v>
      </c>
      <c r="F269" t="e">
        <f t="shared" si="8"/>
        <v>#REF!</v>
      </c>
      <c r="G269" t="e">
        <f t="shared" si="9"/>
        <v>#REF!</v>
      </c>
    </row>
    <row r="270" spans="1:7" hidden="1">
      <c r="A270" s="119" t="s">
        <v>358</v>
      </c>
      <c r="B270" s="120">
        <v>2</v>
      </c>
      <c r="D270" s="119" t="e">
        <f>#REF!</f>
        <v>#REF!</v>
      </c>
      <c r="E270" s="122" t="e">
        <f>#REF!</f>
        <v>#REF!</v>
      </c>
      <c r="F270" t="e">
        <f t="shared" si="8"/>
        <v>#REF!</v>
      </c>
      <c r="G270" t="e">
        <f t="shared" si="9"/>
        <v>#REF!</v>
      </c>
    </row>
    <row r="271" spans="1:7" hidden="1">
      <c r="A271" s="119" t="s">
        <v>359</v>
      </c>
      <c r="B271" s="120">
        <v>4</v>
      </c>
      <c r="D271" s="119" t="e">
        <f>#REF!</f>
        <v>#REF!</v>
      </c>
      <c r="E271" s="122" t="e">
        <f>#REF!</f>
        <v>#REF!</v>
      </c>
      <c r="F271" t="e">
        <f t="shared" si="8"/>
        <v>#REF!</v>
      </c>
      <c r="G271" t="e">
        <f t="shared" si="9"/>
        <v>#REF!</v>
      </c>
    </row>
    <row r="272" spans="1:7" hidden="1">
      <c r="A272" s="119">
        <v>90200</v>
      </c>
      <c r="B272" s="120">
        <v>0</v>
      </c>
      <c r="D272" s="119" t="e">
        <f>#REF!</f>
        <v>#REF!</v>
      </c>
      <c r="E272" s="122" t="e">
        <f>#REF!</f>
        <v>#REF!</v>
      </c>
      <c r="F272" t="e">
        <f t="shared" si="8"/>
        <v>#REF!</v>
      </c>
      <c r="G272" t="e">
        <f t="shared" si="9"/>
        <v>#REF!</v>
      </c>
    </row>
    <row r="273" spans="1:7" hidden="1">
      <c r="A273" s="119" t="s">
        <v>360</v>
      </c>
      <c r="B273" s="120">
        <v>1</v>
      </c>
      <c r="D273" s="119" t="e">
        <f>#REF!</f>
        <v>#REF!</v>
      </c>
      <c r="E273" s="122" t="e">
        <f>#REF!</f>
        <v>#REF!</v>
      </c>
      <c r="F273" t="e">
        <f t="shared" si="8"/>
        <v>#REF!</v>
      </c>
      <c r="G273" t="e">
        <f t="shared" si="9"/>
        <v>#REF!</v>
      </c>
    </row>
    <row r="274" spans="1:7" hidden="1">
      <c r="A274" s="119" t="s">
        <v>361</v>
      </c>
      <c r="B274" s="120">
        <v>1</v>
      </c>
      <c r="D274" s="119" t="e">
        <f>#REF!</f>
        <v>#REF!</v>
      </c>
      <c r="E274" s="122" t="e">
        <f>#REF!</f>
        <v>#REF!</v>
      </c>
      <c r="F274" t="e">
        <f t="shared" si="8"/>
        <v>#REF!</v>
      </c>
      <c r="G274" t="e">
        <f t="shared" si="9"/>
        <v>#REF!</v>
      </c>
    </row>
    <row r="275" spans="1:7" hidden="1">
      <c r="A275" s="119" t="s">
        <v>362</v>
      </c>
      <c r="B275" s="120">
        <v>1</v>
      </c>
      <c r="D275" s="119" t="e">
        <f>#REF!</f>
        <v>#REF!</v>
      </c>
      <c r="E275" s="122" t="e">
        <f>#REF!</f>
        <v>#REF!</v>
      </c>
      <c r="F275" t="e">
        <f t="shared" si="8"/>
        <v>#REF!</v>
      </c>
      <c r="G275" t="e">
        <f t="shared" si="9"/>
        <v>#REF!</v>
      </c>
    </row>
    <row r="276" spans="1:7" hidden="1">
      <c r="A276" s="119" t="s">
        <v>363</v>
      </c>
      <c r="B276" s="120">
        <v>1</v>
      </c>
      <c r="D276" s="119" t="e">
        <f>#REF!</f>
        <v>#REF!</v>
      </c>
      <c r="E276" s="122" t="e">
        <f>#REF!</f>
        <v>#REF!</v>
      </c>
      <c r="F276" t="e">
        <f t="shared" si="8"/>
        <v>#REF!</v>
      </c>
      <c r="G276" t="e">
        <f t="shared" si="9"/>
        <v>#REF!</v>
      </c>
    </row>
    <row r="277" spans="1:7" hidden="1">
      <c r="A277" s="119" t="s">
        <v>364</v>
      </c>
      <c r="B277" s="120">
        <v>1</v>
      </c>
      <c r="D277" s="119" t="e">
        <f>#REF!</f>
        <v>#REF!</v>
      </c>
      <c r="E277" s="122" t="e">
        <f>#REF!</f>
        <v>#REF!</v>
      </c>
      <c r="F277" t="e">
        <f t="shared" si="8"/>
        <v>#REF!</v>
      </c>
      <c r="G277" t="e">
        <f t="shared" si="9"/>
        <v>#REF!</v>
      </c>
    </row>
    <row r="278" spans="1:7" hidden="1">
      <c r="A278" s="119" t="s">
        <v>365</v>
      </c>
      <c r="B278" s="120">
        <v>1</v>
      </c>
      <c r="D278" s="119" t="e">
        <f>#REF!</f>
        <v>#REF!</v>
      </c>
      <c r="E278" s="122" t="e">
        <f>#REF!</f>
        <v>#REF!</v>
      </c>
      <c r="F278" t="e">
        <f t="shared" si="8"/>
        <v>#REF!</v>
      </c>
      <c r="G278" t="e">
        <f t="shared" si="9"/>
        <v>#REF!</v>
      </c>
    </row>
    <row r="279" spans="1:7" hidden="1">
      <c r="A279" s="119" t="s">
        <v>366</v>
      </c>
      <c r="B279" s="120">
        <v>1</v>
      </c>
      <c r="D279" s="119" t="e">
        <f>#REF!</f>
        <v>#REF!</v>
      </c>
      <c r="E279" s="122" t="e">
        <f>#REF!</f>
        <v>#REF!</v>
      </c>
      <c r="F279" t="e">
        <f t="shared" si="8"/>
        <v>#REF!</v>
      </c>
      <c r="G279" t="e">
        <f t="shared" si="9"/>
        <v>#REF!</v>
      </c>
    </row>
    <row r="280" spans="1:7" hidden="1">
      <c r="A280" s="119" t="s">
        <v>367</v>
      </c>
      <c r="B280" s="120">
        <v>1</v>
      </c>
      <c r="D280" s="119" t="e">
        <f>#REF!</f>
        <v>#REF!</v>
      </c>
      <c r="E280" s="122" t="e">
        <f>#REF!</f>
        <v>#REF!</v>
      </c>
      <c r="F280" t="e">
        <f t="shared" si="8"/>
        <v>#REF!</v>
      </c>
      <c r="G280" t="e">
        <f t="shared" si="9"/>
        <v>#REF!</v>
      </c>
    </row>
    <row r="281" spans="1:7" hidden="1">
      <c r="A281" s="119" t="s">
        <v>368</v>
      </c>
      <c r="B281" s="120">
        <v>1</v>
      </c>
      <c r="D281" s="119" t="e">
        <f>#REF!</f>
        <v>#REF!</v>
      </c>
      <c r="E281" s="122" t="e">
        <f>#REF!</f>
        <v>#REF!</v>
      </c>
      <c r="F281" t="e">
        <f t="shared" si="8"/>
        <v>#REF!</v>
      </c>
      <c r="G281" t="e">
        <f t="shared" si="9"/>
        <v>#REF!</v>
      </c>
    </row>
    <row r="282" spans="1:7" hidden="1">
      <c r="A282" s="119" t="s">
        <v>369</v>
      </c>
      <c r="B282" s="120">
        <v>8</v>
      </c>
      <c r="D282" s="119" t="e">
        <f>#REF!</f>
        <v>#REF!</v>
      </c>
      <c r="E282" s="122" t="e">
        <f>#REF!</f>
        <v>#REF!</v>
      </c>
      <c r="F282" t="e">
        <f t="shared" si="8"/>
        <v>#REF!</v>
      </c>
      <c r="G282" t="e">
        <f t="shared" si="9"/>
        <v>#REF!</v>
      </c>
    </row>
    <row r="283" spans="1:7" hidden="1">
      <c r="A283" s="119" t="s">
        <v>370</v>
      </c>
      <c r="B283" s="120">
        <v>1</v>
      </c>
      <c r="D283" s="119" t="e">
        <f>#REF!</f>
        <v>#REF!</v>
      </c>
      <c r="E283" s="122" t="e">
        <f>#REF!</f>
        <v>#REF!</v>
      </c>
      <c r="F283" t="e">
        <f t="shared" si="8"/>
        <v>#REF!</v>
      </c>
      <c r="G283" t="e">
        <f t="shared" si="9"/>
        <v>#REF!</v>
      </c>
    </row>
    <row r="284" spans="1:7" hidden="1">
      <c r="A284" s="119" t="s">
        <v>371</v>
      </c>
      <c r="B284" s="120">
        <v>1</v>
      </c>
      <c r="D284" s="119" t="e">
        <f>#REF!</f>
        <v>#REF!</v>
      </c>
      <c r="E284" s="122" t="e">
        <f>#REF!</f>
        <v>#REF!</v>
      </c>
      <c r="F284" t="e">
        <f t="shared" si="8"/>
        <v>#REF!</v>
      </c>
      <c r="G284" t="e">
        <f t="shared" si="9"/>
        <v>#REF!</v>
      </c>
    </row>
    <row r="285" spans="1:7" hidden="1">
      <c r="A285" s="119" t="s">
        <v>372</v>
      </c>
      <c r="B285" s="120">
        <v>1</v>
      </c>
      <c r="D285" s="119" t="e">
        <f>#REF!</f>
        <v>#REF!</v>
      </c>
      <c r="E285" s="122" t="e">
        <f>#REF!</f>
        <v>#REF!</v>
      </c>
      <c r="F285" t="e">
        <f t="shared" si="8"/>
        <v>#REF!</v>
      </c>
      <c r="G285" t="e">
        <f t="shared" si="9"/>
        <v>#REF!</v>
      </c>
    </row>
    <row r="286" spans="1:7" hidden="1">
      <c r="A286" s="119" t="s">
        <v>373</v>
      </c>
      <c r="B286" s="120">
        <v>1</v>
      </c>
      <c r="D286" s="119" t="e">
        <f>#REF!</f>
        <v>#REF!</v>
      </c>
      <c r="E286" s="122" t="e">
        <f>#REF!</f>
        <v>#REF!</v>
      </c>
      <c r="F286" t="e">
        <f t="shared" si="8"/>
        <v>#REF!</v>
      </c>
      <c r="G286" t="e">
        <f t="shared" si="9"/>
        <v>#REF!</v>
      </c>
    </row>
    <row r="287" spans="1:7" hidden="1">
      <c r="A287" s="119" t="s">
        <v>374</v>
      </c>
      <c r="B287" s="120">
        <v>1</v>
      </c>
      <c r="D287" s="119" t="e">
        <f>#REF!</f>
        <v>#REF!</v>
      </c>
      <c r="E287" s="122" t="e">
        <f>#REF!</f>
        <v>#REF!</v>
      </c>
      <c r="F287" t="e">
        <f t="shared" si="8"/>
        <v>#REF!</v>
      </c>
      <c r="G287" t="e">
        <f t="shared" si="9"/>
        <v>#REF!</v>
      </c>
    </row>
    <row r="288" spans="1:7" hidden="1">
      <c r="A288" s="119" t="s">
        <v>375</v>
      </c>
      <c r="B288" s="120">
        <v>1</v>
      </c>
      <c r="D288" s="119" t="e">
        <f>#REF!</f>
        <v>#REF!</v>
      </c>
      <c r="E288" s="122" t="e">
        <f>#REF!</f>
        <v>#REF!</v>
      </c>
      <c r="F288" t="e">
        <f t="shared" si="8"/>
        <v>#REF!</v>
      </c>
      <c r="G288" t="e">
        <f t="shared" si="9"/>
        <v>#REF!</v>
      </c>
    </row>
    <row r="289" spans="1:7" hidden="1">
      <c r="A289" s="119" t="s">
        <v>376</v>
      </c>
      <c r="B289" s="120">
        <v>1</v>
      </c>
      <c r="D289" s="119" t="e">
        <f>#REF!</f>
        <v>#REF!</v>
      </c>
      <c r="E289" s="122" t="e">
        <f>#REF!</f>
        <v>#REF!</v>
      </c>
      <c r="F289" t="e">
        <f t="shared" si="8"/>
        <v>#REF!</v>
      </c>
      <c r="G289" t="e">
        <f t="shared" si="9"/>
        <v>#REF!</v>
      </c>
    </row>
    <row r="290" spans="1:7" hidden="1">
      <c r="A290" s="119" t="s">
        <v>377</v>
      </c>
      <c r="B290" s="120">
        <v>3</v>
      </c>
      <c r="D290" s="119" t="e">
        <f>#REF!</f>
        <v>#REF!</v>
      </c>
      <c r="E290" s="122" t="e">
        <f>#REF!</f>
        <v>#REF!</v>
      </c>
      <c r="F290" t="e">
        <f t="shared" si="8"/>
        <v>#REF!</v>
      </c>
      <c r="G290" t="e">
        <f t="shared" si="9"/>
        <v>#REF!</v>
      </c>
    </row>
    <row r="291" spans="1:7" hidden="1">
      <c r="A291" s="119" t="s">
        <v>378</v>
      </c>
      <c r="B291" s="120">
        <v>1</v>
      </c>
      <c r="D291" s="119" t="e">
        <f>#REF!</f>
        <v>#REF!</v>
      </c>
      <c r="E291" s="122" t="e">
        <f>#REF!</f>
        <v>#REF!</v>
      </c>
      <c r="F291" t="e">
        <f t="shared" si="8"/>
        <v>#REF!</v>
      </c>
      <c r="G291" t="e">
        <f t="shared" si="9"/>
        <v>#REF!</v>
      </c>
    </row>
    <row r="292" spans="1:7" hidden="1">
      <c r="A292" s="119" t="s">
        <v>379</v>
      </c>
      <c r="B292" s="120">
        <v>1.5</v>
      </c>
      <c r="D292" s="119" t="e">
        <f>#REF!</f>
        <v>#REF!</v>
      </c>
      <c r="E292" s="122" t="e">
        <f>#REF!</f>
        <v>#REF!</v>
      </c>
      <c r="F292" t="e">
        <f t="shared" si="8"/>
        <v>#REF!</v>
      </c>
      <c r="G292" t="e">
        <f t="shared" si="9"/>
        <v>#REF!</v>
      </c>
    </row>
    <row r="293" spans="1:7" hidden="1">
      <c r="A293" s="119" t="s">
        <v>380</v>
      </c>
      <c r="B293" s="120">
        <v>11</v>
      </c>
      <c r="D293" s="119" t="e">
        <f>#REF!</f>
        <v>#REF!</v>
      </c>
      <c r="E293" s="122" t="e">
        <f>#REF!</f>
        <v>#REF!</v>
      </c>
      <c r="F293" t="e">
        <f t="shared" si="8"/>
        <v>#REF!</v>
      </c>
      <c r="G293" t="e">
        <f t="shared" si="9"/>
        <v>#REF!</v>
      </c>
    </row>
    <row r="294" spans="1:7" hidden="1">
      <c r="A294" s="119" t="s">
        <v>381</v>
      </c>
      <c r="B294" s="120">
        <v>9.5</v>
      </c>
      <c r="D294" s="119" t="e">
        <f>#REF!</f>
        <v>#REF!</v>
      </c>
      <c r="E294" s="122" t="e">
        <f>#REF!</f>
        <v>#REF!</v>
      </c>
      <c r="F294" t="e">
        <f t="shared" si="8"/>
        <v>#REF!</v>
      </c>
      <c r="G294" t="e">
        <f t="shared" si="9"/>
        <v>#REF!</v>
      </c>
    </row>
    <row r="295" spans="1:7" hidden="1">
      <c r="A295" s="119" t="s">
        <v>382</v>
      </c>
      <c r="B295" s="120">
        <v>4.5</v>
      </c>
      <c r="D295" s="119" t="e">
        <f>#REF!</f>
        <v>#REF!</v>
      </c>
      <c r="E295" s="122" t="e">
        <f>#REF!</f>
        <v>#REF!</v>
      </c>
      <c r="F295" t="e">
        <f t="shared" si="8"/>
        <v>#REF!</v>
      </c>
      <c r="G295" t="e">
        <f t="shared" si="9"/>
        <v>#REF!</v>
      </c>
    </row>
    <row r="296" spans="1:7" hidden="1">
      <c r="A296" s="119">
        <v>90400</v>
      </c>
      <c r="B296" s="120">
        <v>0</v>
      </c>
      <c r="D296" s="119" t="e">
        <f>#REF!</f>
        <v>#REF!</v>
      </c>
      <c r="E296" s="122" t="e">
        <f>#REF!</f>
        <v>#REF!</v>
      </c>
      <c r="F296" t="e">
        <f t="shared" si="8"/>
        <v>#REF!</v>
      </c>
      <c r="G296" t="e">
        <f t="shared" si="9"/>
        <v>#REF!</v>
      </c>
    </row>
    <row r="297" spans="1:7" hidden="1">
      <c r="A297" s="119" t="s">
        <v>383</v>
      </c>
      <c r="B297" s="120">
        <v>1</v>
      </c>
      <c r="D297" s="119" t="e">
        <f>#REF!</f>
        <v>#REF!</v>
      </c>
      <c r="E297" s="122" t="e">
        <f>#REF!</f>
        <v>#REF!</v>
      </c>
      <c r="F297" t="e">
        <f t="shared" si="8"/>
        <v>#REF!</v>
      </c>
      <c r="G297" t="e">
        <f t="shared" si="9"/>
        <v>#REF!</v>
      </c>
    </row>
    <row r="298" spans="1:7" hidden="1">
      <c r="A298" s="119" t="s">
        <v>384</v>
      </c>
      <c r="B298" s="120">
        <v>321.29000000000002</v>
      </c>
      <c r="D298" s="119" t="e">
        <f>#REF!</f>
        <v>#REF!</v>
      </c>
      <c r="E298" s="122" t="e">
        <f>#REF!</f>
        <v>#REF!</v>
      </c>
      <c r="F298" t="e">
        <f t="shared" si="8"/>
        <v>#REF!</v>
      </c>
      <c r="G298" t="e">
        <f t="shared" si="9"/>
        <v>#REF!</v>
      </c>
    </row>
    <row r="299" spans="1:7" hidden="1">
      <c r="A299" s="119" t="s">
        <v>385</v>
      </c>
      <c r="B299" s="120">
        <v>144</v>
      </c>
      <c r="D299" s="119" t="e">
        <f>#REF!</f>
        <v>#REF!</v>
      </c>
      <c r="E299" s="122" t="e">
        <f>#REF!</f>
        <v>#REF!</v>
      </c>
      <c r="F299" t="e">
        <f t="shared" si="8"/>
        <v>#REF!</v>
      </c>
      <c r="G299" t="e">
        <f t="shared" si="9"/>
        <v>#REF!</v>
      </c>
    </row>
    <row r="300" spans="1:7" hidden="1">
      <c r="A300" s="119" t="s">
        <v>386</v>
      </c>
      <c r="B300" s="120">
        <v>96</v>
      </c>
      <c r="D300" s="119" t="e">
        <f>#REF!</f>
        <v>#REF!</v>
      </c>
      <c r="E300" s="122" t="e">
        <f>#REF!</f>
        <v>#REF!</v>
      </c>
      <c r="F300" t="e">
        <f t="shared" si="8"/>
        <v>#REF!</v>
      </c>
      <c r="G300" t="e">
        <f t="shared" si="9"/>
        <v>#REF!</v>
      </c>
    </row>
    <row r="301" spans="1:7" hidden="1">
      <c r="A301" s="119">
        <v>10</v>
      </c>
      <c r="B301" s="120">
        <v>0</v>
      </c>
      <c r="D301" s="119" t="e">
        <f>#REF!</f>
        <v>#REF!</v>
      </c>
      <c r="E301" s="122" t="e">
        <f>#REF!</f>
        <v>#REF!</v>
      </c>
      <c r="F301" t="e">
        <f t="shared" si="8"/>
        <v>#REF!</v>
      </c>
      <c r="G301" t="e">
        <f t="shared" si="9"/>
        <v>#REF!</v>
      </c>
    </row>
    <row r="302" spans="1:7" hidden="1">
      <c r="A302" s="119">
        <v>100100</v>
      </c>
      <c r="B302" s="120">
        <v>0</v>
      </c>
      <c r="D302" s="119" t="e">
        <f>#REF!</f>
        <v>#REF!</v>
      </c>
      <c r="E302" s="122" t="e">
        <f>#REF!</f>
        <v>#REF!</v>
      </c>
      <c r="F302" t="e">
        <f t="shared" si="8"/>
        <v>#REF!</v>
      </c>
      <c r="G302" t="e">
        <f t="shared" si="9"/>
        <v>#REF!</v>
      </c>
    </row>
    <row r="303" spans="1:7" hidden="1">
      <c r="A303" s="119" t="s">
        <v>387</v>
      </c>
      <c r="B303" s="120">
        <v>0</v>
      </c>
      <c r="D303" s="119" t="e">
        <f>#REF!</f>
        <v>#REF!</v>
      </c>
      <c r="E303" s="122" t="e">
        <f>#REF!</f>
        <v>#REF!</v>
      </c>
      <c r="F303" t="e">
        <f t="shared" si="8"/>
        <v>#REF!</v>
      </c>
      <c r="G303" t="e">
        <f t="shared" si="9"/>
        <v>#REF!</v>
      </c>
    </row>
    <row r="304" spans="1:7" hidden="1">
      <c r="A304" s="119" t="s">
        <v>388</v>
      </c>
      <c r="B304" s="120">
        <v>276</v>
      </c>
      <c r="D304" s="119" t="e">
        <f>#REF!</f>
        <v>#REF!</v>
      </c>
      <c r="E304" s="122" t="e">
        <f>#REF!</f>
        <v>#REF!</v>
      </c>
      <c r="F304" t="e">
        <f t="shared" si="8"/>
        <v>#REF!</v>
      </c>
      <c r="G304" t="e">
        <f t="shared" si="9"/>
        <v>#REF!</v>
      </c>
    </row>
    <row r="305" spans="1:7" hidden="1">
      <c r="A305" s="119" t="s">
        <v>389</v>
      </c>
      <c r="B305" s="120">
        <v>276</v>
      </c>
      <c r="D305" s="119" t="e">
        <f>#REF!</f>
        <v>#REF!</v>
      </c>
      <c r="E305" s="122" t="e">
        <f>#REF!</f>
        <v>#REF!</v>
      </c>
      <c r="F305" t="e">
        <f t="shared" si="8"/>
        <v>#REF!</v>
      </c>
      <c r="G305" t="e">
        <f t="shared" si="9"/>
        <v>#REF!</v>
      </c>
    </row>
    <row r="306" spans="1:7" hidden="1">
      <c r="A306" s="119" t="s">
        <v>1035</v>
      </c>
      <c r="B306" s="120">
        <v>125.7</v>
      </c>
      <c r="D306" s="119" t="e">
        <f>#REF!</f>
        <v>#REF!</v>
      </c>
      <c r="E306" s="122" t="e">
        <f>#REF!</f>
        <v>#REF!</v>
      </c>
      <c r="F306" t="e">
        <f t="shared" si="8"/>
        <v>#REF!</v>
      </c>
      <c r="G306" t="e">
        <f t="shared" si="9"/>
        <v>#REF!</v>
      </c>
    </row>
    <row r="307" spans="1:7" hidden="1">
      <c r="A307" s="119">
        <v>100300</v>
      </c>
      <c r="B307" s="120">
        <v>0</v>
      </c>
      <c r="D307" s="119" t="e">
        <f>#REF!</f>
        <v>#REF!</v>
      </c>
      <c r="E307" s="122" t="e">
        <f>#REF!</f>
        <v>#REF!</v>
      </c>
      <c r="F307" t="e">
        <f t="shared" si="8"/>
        <v>#REF!</v>
      </c>
      <c r="G307" t="e">
        <f t="shared" si="9"/>
        <v>#REF!</v>
      </c>
    </row>
    <row r="308" spans="1:7" hidden="1">
      <c r="A308" s="119" t="s">
        <v>390</v>
      </c>
      <c r="B308" s="120">
        <v>4.5</v>
      </c>
      <c r="D308" s="119" t="e">
        <f>#REF!</f>
        <v>#REF!</v>
      </c>
      <c r="E308" s="122" t="e">
        <f>#REF!</f>
        <v>#REF!</v>
      </c>
      <c r="F308" t="e">
        <f t="shared" si="8"/>
        <v>#REF!</v>
      </c>
      <c r="G308" t="e">
        <f t="shared" si="9"/>
        <v>#REF!</v>
      </c>
    </row>
    <row r="309" spans="1:7" hidden="1">
      <c r="A309" s="119" t="s">
        <v>391</v>
      </c>
      <c r="B309" s="120">
        <v>195.55</v>
      </c>
      <c r="D309" s="119" t="e">
        <f>#REF!</f>
        <v>#REF!</v>
      </c>
      <c r="E309" s="122" t="e">
        <f>#REF!</f>
        <v>#REF!</v>
      </c>
      <c r="F309" t="e">
        <f t="shared" si="8"/>
        <v>#REF!</v>
      </c>
      <c r="G309" t="e">
        <f t="shared" si="9"/>
        <v>#REF!</v>
      </c>
    </row>
    <row r="310" spans="1:7" hidden="1">
      <c r="A310" s="119" t="s">
        <v>392</v>
      </c>
      <c r="B310" s="120">
        <v>0</v>
      </c>
      <c r="D310" s="119" t="e">
        <f>#REF!</f>
        <v>#REF!</v>
      </c>
      <c r="E310" s="122" t="e">
        <f>#REF!</f>
        <v>#REF!</v>
      </c>
      <c r="F310" t="e">
        <f t="shared" si="8"/>
        <v>#REF!</v>
      </c>
      <c r="G310" t="e">
        <f t="shared" si="9"/>
        <v>#REF!</v>
      </c>
    </row>
    <row r="311" spans="1:7" hidden="1">
      <c r="A311" s="119" t="s">
        <v>1037</v>
      </c>
      <c r="B311" s="120">
        <v>120.54</v>
      </c>
      <c r="D311" s="119" t="e">
        <f>#REF!</f>
        <v>#REF!</v>
      </c>
      <c r="E311" s="122" t="e">
        <f>#REF!</f>
        <v>#REF!</v>
      </c>
      <c r="F311" t="e">
        <f t="shared" si="8"/>
        <v>#REF!</v>
      </c>
      <c r="G311" t="e">
        <f t="shared" si="9"/>
        <v>#REF!</v>
      </c>
    </row>
    <row r="312" spans="1:7" hidden="1">
      <c r="A312" s="119">
        <v>100500</v>
      </c>
      <c r="B312" s="120">
        <v>0</v>
      </c>
      <c r="D312" s="119" t="e">
        <f>#REF!</f>
        <v>#REF!</v>
      </c>
      <c r="E312" s="122" t="e">
        <f>#REF!</f>
        <v>#REF!</v>
      </c>
      <c r="F312" t="e">
        <f t="shared" si="8"/>
        <v>#REF!</v>
      </c>
      <c r="G312" t="e">
        <f t="shared" si="9"/>
        <v>#REF!</v>
      </c>
    </row>
    <row r="313" spans="1:7" hidden="1">
      <c r="A313" s="119" t="s">
        <v>393</v>
      </c>
      <c r="B313" s="120">
        <v>0</v>
      </c>
      <c r="D313" s="119" t="e">
        <f>#REF!</f>
        <v>#REF!</v>
      </c>
      <c r="E313" s="122" t="e">
        <f>#REF!</f>
        <v>#REF!</v>
      </c>
      <c r="F313" t="e">
        <f t="shared" si="8"/>
        <v>#REF!</v>
      </c>
      <c r="G313" t="e">
        <f t="shared" si="9"/>
        <v>#REF!</v>
      </c>
    </row>
    <row r="314" spans="1:7" hidden="1">
      <c r="A314" s="119" t="s">
        <v>394</v>
      </c>
      <c r="B314" s="120">
        <v>0</v>
      </c>
      <c r="D314" s="119" t="e">
        <f>#REF!</f>
        <v>#REF!</v>
      </c>
      <c r="E314" s="122" t="e">
        <f>#REF!</f>
        <v>#REF!</v>
      </c>
      <c r="F314" t="e">
        <f t="shared" si="8"/>
        <v>#REF!</v>
      </c>
      <c r="G314" t="e">
        <f t="shared" si="9"/>
        <v>#REF!</v>
      </c>
    </row>
    <row r="315" spans="1:7" hidden="1">
      <c r="A315" s="119" t="s">
        <v>1038</v>
      </c>
      <c r="B315" s="120">
        <v>26.48</v>
      </c>
      <c r="D315" s="119" t="e">
        <f>#REF!</f>
        <v>#REF!</v>
      </c>
      <c r="E315" s="122" t="e">
        <f>#REF!</f>
        <v>#REF!</v>
      </c>
      <c r="F315" t="e">
        <f t="shared" si="8"/>
        <v>#REF!</v>
      </c>
      <c r="G315" t="e">
        <f t="shared" si="9"/>
        <v>#REF!</v>
      </c>
    </row>
    <row r="316" spans="1:7" hidden="1">
      <c r="A316" s="119" t="s">
        <v>1039</v>
      </c>
      <c r="B316" s="120">
        <v>20.64</v>
      </c>
      <c r="D316" s="119" t="e">
        <f>#REF!</f>
        <v>#REF!</v>
      </c>
      <c r="E316" s="122" t="e">
        <f>#REF!</f>
        <v>#REF!</v>
      </c>
      <c r="F316" t="e">
        <f t="shared" si="8"/>
        <v>#REF!</v>
      </c>
      <c r="G316" t="e">
        <f t="shared" si="9"/>
        <v>#REF!</v>
      </c>
    </row>
    <row r="317" spans="1:7" hidden="1">
      <c r="A317" s="119">
        <v>11</v>
      </c>
      <c r="B317" s="120">
        <v>0</v>
      </c>
      <c r="D317" s="119" t="e">
        <f>#REF!</f>
        <v>#REF!</v>
      </c>
      <c r="E317" s="122" t="e">
        <f>#REF!</f>
        <v>#REF!</v>
      </c>
      <c r="F317" t="e">
        <f t="shared" si="8"/>
        <v>#REF!</v>
      </c>
      <c r="G317" t="e">
        <f t="shared" si="9"/>
        <v>#REF!</v>
      </c>
    </row>
    <row r="318" spans="1:7" hidden="1">
      <c r="A318" s="119">
        <v>110100</v>
      </c>
      <c r="B318" s="120">
        <v>0</v>
      </c>
      <c r="D318" s="119" t="e">
        <f>#REF!</f>
        <v>#REF!</v>
      </c>
      <c r="E318" s="122" t="e">
        <f>#REF!</f>
        <v>#REF!</v>
      </c>
      <c r="F318" t="e">
        <f t="shared" si="8"/>
        <v>#REF!</v>
      </c>
      <c r="G318" t="e">
        <f t="shared" si="9"/>
        <v>#REF!</v>
      </c>
    </row>
    <row r="319" spans="1:7" hidden="1">
      <c r="A319" s="119" t="s">
        <v>395</v>
      </c>
      <c r="B319" s="120">
        <v>36.25</v>
      </c>
      <c r="D319" s="119" t="e">
        <f>#REF!</f>
        <v>#REF!</v>
      </c>
      <c r="E319" s="122" t="e">
        <f>#REF!</f>
        <v>#REF!</v>
      </c>
      <c r="F319" t="e">
        <f t="shared" si="8"/>
        <v>#REF!</v>
      </c>
      <c r="G319" t="e">
        <f t="shared" si="9"/>
        <v>#REF!</v>
      </c>
    </row>
    <row r="320" spans="1:7" hidden="1">
      <c r="A320" s="119" t="s">
        <v>396</v>
      </c>
      <c r="B320" s="120">
        <v>6.5</v>
      </c>
      <c r="D320" s="119" t="e">
        <f>#REF!</f>
        <v>#REF!</v>
      </c>
      <c r="E320" s="122" t="e">
        <f>#REF!</f>
        <v>#REF!</v>
      </c>
      <c r="F320" t="e">
        <f t="shared" si="8"/>
        <v>#REF!</v>
      </c>
      <c r="G320" t="e">
        <f t="shared" si="9"/>
        <v>#REF!</v>
      </c>
    </row>
    <row r="321" spans="1:7" hidden="1">
      <c r="A321" s="119">
        <v>110200</v>
      </c>
      <c r="B321" s="120">
        <v>0</v>
      </c>
      <c r="D321" s="119" t="e">
        <f>#REF!</f>
        <v>#REF!</v>
      </c>
      <c r="E321" s="122" t="e">
        <f>#REF!</f>
        <v>#REF!</v>
      </c>
      <c r="F321" t="e">
        <f t="shared" si="8"/>
        <v>#REF!</v>
      </c>
      <c r="G321" t="e">
        <f t="shared" si="9"/>
        <v>#REF!</v>
      </c>
    </row>
    <row r="322" spans="1:7" hidden="1">
      <c r="A322" s="119" t="s">
        <v>397</v>
      </c>
      <c r="B322" s="120">
        <v>160.41999999999999</v>
      </c>
      <c r="D322" s="119" t="e">
        <f>#REF!</f>
        <v>#REF!</v>
      </c>
      <c r="E322" s="122" t="e">
        <f>#REF!</f>
        <v>#REF!</v>
      </c>
      <c r="F322" t="e">
        <f t="shared" si="8"/>
        <v>#REF!</v>
      </c>
      <c r="G322" t="e">
        <f t="shared" si="9"/>
        <v>#REF!</v>
      </c>
    </row>
    <row r="323" spans="1:7" hidden="1">
      <c r="A323" s="119">
        <v>12</v>
      </c>
      <c r="B323" s="120">
        <v>0</v>
      </c>
      <c r="D323" s="119" t="e">
        <f>#REF!</f>
        <v>#REF!</v>
      </c>
      <c r="E323" s="122" t="e">
        <f>#REF!</f>
        <v>#REF!</v>
      </c>
      <c r="F323" t="e">
        <f t="shared" si="8"/>
        <v>#REF!</v>
      </c>
      <c r="G323" t="e">
        <f t="shared" si="9"/>
        <v>#REF!</v>
      </c>
    </row>
    <row r="324" spans="1:7" hidden="1">
      <c r="A324" s="119">
        <v>120300</v>
      </c>
      <c r="B324" s="120">
        <v>0</v>
      </c>
      <c r="D324" s="119" t="e">
        <f>#REF!</f>
        <v>#REF!</v>
      </c>
      <c r="E324" s="122" t="e">
        <f>#REF!</f>
        <v>#REF!</v>
      </c>
      <c r="F324" t="e">
        <f t="shared" si="8"/>
        <v>#REF!</v>
      </c>
      <c r="G324" t="e">
        <f t="shared" si="9"/>
        <v>#REF!</v>
      </c>
    </row>
    <row r="325" spans="1:7" hidden="1">
      <c r="A325" s="119" t="s">
        <v>398</v>
      </c>
      <c r="B325" s="120">
        <v>174.94</v>
      </c>
      <c r="D325" s="119" t="e">
        <f>#REF!</f>
        <v>#REF!</v>
      </c>
      <c r="E325" s="122" t="e">
        <f>#REF!</f>
        <v>#REF!</v>
      </c>
      <c r="F325" t="e">
        <f t="shared" si="8"/>
        <v>#REF!</v>
      </c>
      <c r="G325" t="e">
        <f t="shared" si="9"/>
        <v>#REF!</v>
      </c>
    </row>
    <row r="326" spans="1:7" hidden="1">
      <c r="A326" s="119" t="s">
        <v>399</v>
      </c>
      <c r="B326" s="120">
        <v>1875</v>
      </c>
      <c r="D326" s="119" t="e">
        <f>#REF!</f>
        <v>#REF!</v>
      </c>
      <c r="E326" s="122" t="e">
        <f>#REF!</f>
        <v>#REF!</v>
      </c>
      <c r="F326" t="e">
        <f t="shared" ref="F326:F389" si="10">IF(D326=A326,"OK","NÃO OK")</f>
        <v>#REF!</v>
      </c>
      <c r="G326" t="e">
        <f t="shared" ref="G326:G389" si="11">IF(E326=B326,"OK","NÃO OK")</f>
        <v>#REF!</v>
      </c>
    </row>
    <row r="327" spans="1:7" hidden="1">
      <c r="A327" s="119" t="s">
        <v>400</v>
      </c>
      <c r="B327" s="120">
        <v>113</v>
      </c>
      <c r="D327" s="119" t="e">
        <f>#REF!</f>
        <v>#REF!</v>
      </c>
      <c r="E327" s="122" t="e">
        <f>#REF!</f>
        <v>#REF!</v>
      </c>
      <c r="F327" t="e">
        <f t="shared" si="10"/>
        <v>#REF!</v>
      </c>
      <c r="G327" t="e">
        <f t="shared" si="11"/>
        <v>#REF!</v>
      </c>
    </row>
    <row r="328" spans="1:7" hidden="1">
      <c r="A328" s="119" t="s">
        <v>401</v>
      </c>
      <c r="B328" s="120">
        <v>1891</v>
      </c>
      <c r="D328" s="119" t="e">
        <f>#REF!</f>
        <v>#REF!</v>
      </c>
      <c r="E328" s="122" t="e">
        <f>#REF!</f>
        <v>#REF!</v>
      </c>
      <c r="F328" t="e">
        <f t="shared" si="10"/>
        <v>#REF!</v>
      </c>
      <c r="G328" t="e">
        <f t="shared" si="11"/>
        <v>#REF!</v>
      </c>
    </row>
    <row r="329" spans="1:7" hidden="1">
      <c r="A329" s="119">
        <v>120400</v>
      </c>
      <c r="B329" s="120">
        <v>0</v>
      </c>
      <c r="D329" s="119" t="e">
        <f>#REF!</f>
        <v>#REF!</v>
      </c>
      <c r="E329" s="122" t="e">
        <f>#REF!</f>
        <v>#REF!</v>
      </c>
      <c r="F329" t="e">
        <f t="shared" si="10"/>
        <v>#REF!</v>
      </c>
      <c r="G329" t="e">
        <f t="shared" si="11"/>
        <v>#REF!</v>
      </c>
    </row>
    <row r="330" spans="1:7" hidden="1">
      <c r="A330" s="119" t="s">
        <v>402</v>
      </c>
      <c r="B330" s="120">
        <v>88.5</v>
      </c>
      <c r="D330" s="119" t="e">
        <f>#REF!</f>
        <v>#REF!</v>
      </c>
      <c r="E330" s="122" t="e">
        <f>#REF!</f>
        <v>#REF!</v>
      </c>
      <c r="F330" t="e">
        <f t="shared" si="10"/>
        <v>#REF!</v>
      </c>
      <c r="G330" t="e">
        <f t="shared" si="11"/>
        <v>#REF!</v>
      </c>
    </row>
    <row r="331" spans="1:7" hidden="1">
      <c r="A331" s="119">
        <v>13</v>
      </c>
      <c r="B331" s="120">
        <v>0</v>
      </c>
      <c r="D331" s="119" t="e">
        <f>#REF!</f>
        <v>#REF!</v>
      </c>
      <c r="E331" s="122" t="e">
        <f>#REF!</f>
        <v>#REF!</v>
      </c>
      <c r="F331" t="e">
        <f t="shared" si="10"/>
        <v>#REF!</v>
      </c>
      <c r="G331" t="e">
        <f t="shared" si="11"/>
        <v>#REF!</v>
      </c>
    </row>
    <row r="332" spans="1:7" hidden="1">
      <c r="A332" s="119">
        <v>130100</v>
      </c>
      <c r="B332" s="120">
        <v>0</v>
      </c>
      <c r="D332" s="119" t="e">
        <f>#REF!</f>
        <v>#REF!</v>
      </c>
      <c r="E332" s="122" t="e">
        <f>#REF!</f>
        <v>#REF!</v>
      </c>
      <c r="F332" t="e">
        <f t="shared" si="10"/>
        <v>#REF!</v>
      </c>
      <c r="G332" t="e">
        <f t="shared" si="11"/>
        <v>#REF!</v>
      </c>
    </row>
    <row r="333" spans="1:7" hidden="1">
      <c r="A333" s="119" t="s">
        <v>403</v>
      </c>
      <c r="B333" s="120">
        <v>536</v>
      </c>
      <c r="D333" s="119" t="e">
        <f>#REF!</f>
        <v>#REF!</v>
      </c>
      <c r="E333" s="122" t="e">
        <f>#REF!</f>
        <v>#REF!</v>
      </c>
      <c r="F333" t="e">
        <f t="shared" si="10"/>
        <v>#REF!</v>
      </c>
      <c r="G333" t="e">
        <f t="shared" si="11"/>
        <v>#REF!</v>
      </c>
    </row>
    <row r="334" spans="1:7" hidden="1">
      <c r="A334" s="119" t="s">
        <v>404</v>
      </c>
      <c r="B334" s="120">
        <v>8</v>
      </c>
      <c r="D334" s="119" t="e">
        <f>#REF!</f>
        <v>#REF!</v>
      </c>
      <c r="E334" s="122" t="e">
        <f>#REF!</f>
        <v>#REF!</v>
      </c>
      <c r="F334" t="e">
        <f t="shared" si="10"/>
        <v>#REF!</v>
      </c>
      <c r="G334" t="e">
        <f t="shared" si="11"/>
        <v>#REF!</v>
      </c>
    </row>
    <row r="335" spans="1:7" hidden="1">
      <c r="A335" s="119">
        <v>130200</v>
      </c>
      <c r="B335" s="120">
        <v>0</v>
      </c>
      <c r="D335" s="119" t="e">
        <f>#REF!</f>
        <v>#REF!</v>
      </c>
      <c r="E335" s="122" t="e">
        <f>#REF!</f>
        <v>#REF!</v>
      </c>
      <c r="F335" t="e">
        <f t="shared" si="10"/>
        <v>#REF!</v>
      </c>
      <c r="G335" t="e">
        <f t="shared" si="11"/>
        <v>#REF!</v>
      </c>
    </row>
    <row r="336" spans="1:7" hidden="1">
      <c r="A336" s="119" t="s">
        <v>405</v>
      </c>
      <c r="B336" s="120">
        <v>8</v>
      </c>
      <c r="D336" s="119" t="e">
        <f>#REF!</f>
        <v>#REF!</v>
      </c>
      <c r="E336" s="122" t="e">
        <f>#REF!</f>
        <v>#REF!</v>
      </c>
      <c r="F336" t="e">
        <f t="shared" si="10"/>
        <v>#REF!</v>
      </c>
      <c r="G336" t="e">
        <f t="shared" si="11"/>
        <v>#REF!</v>
      </c>
    </row>
    <row r="337" spans="1:7" hidden="1">
      <c r="A337" s="119" t="s">
        <v>406</v>
      </c>
      <c r="B337" s="120">
        <v>480.82</v>
      </c>
      <c r="D337" s="119" t="e">
        <f>#REF!</f>
        <v>#REF!</v>
      </c>
      <c r="E337" s="122" t="e">
        <f>#REF!</f>
        <v>#REF!</v>
      </c>
      <c r="F337" t="e">
        <f t="shared" si="10"/>
        <v>#REF!</v>
      </c>
      <c r="G337" t="e">
        <f t="shared" si="11"/>
        <v>#REF!</v>
      </c>
    </row>
    <row r="338" spans="1:7" hidden="1">
      <c r="A338" s="119" t="s">
        <v>407</v>
      </c>
      <c r="B338" s="120">
        <v>41</v>
      </c>
      <c r="D338" s="119" t="e">
        <f>#REF!</f>
        <v>#REF!</v>
      </c>
      <c r="E338" s="122" t="e">
        <f>#REF!</f>
        <v>#REF!</v>
      </c>
      <c r="F338" t="e">
        <f t="shared" si="10"/>
        <v>#REF!</v>
      </c>
      <c r="G338" t="e">
        <f t="shared" si="11"/>
        <v>#REF!</v>
      </c>
    </row>
    <row r="339" spans="1:7" hidden="1">
      <c r="A339" s="119">
        <v>130300</v>
      </c>
      <c r="B339" s="120">
        <v>0</v>
      </c>
      <c r="D339" s="119" t="e">
        <f>#REF!</f>
        <v>#REF!</v>
      </c>
      <c r="E339" s="122" t="e">
        <f>#REF!</f>
        <v>#REF!</v>
      </c>
      <c r="F339" t="e">
        <f t="shared" si="10"/>
        <v>#REF!</v>
      </c>
      <c r="G339" t="e">
        <f t="shared" si="11"/>
        <v>#REF!</v>
      </c>
    </row>
    <row r="340" spans="1:7" hidden="1">
      <c r="A340" s="119" t="s">
        <v>408</v>
      </c>
      <c r="B340" s="120">
        <v>14.5</v>
      </c>
      <c r="D340" s="119" t="e">
        <f>#REF!</f>
        <v>#REF!</v>
      </c>
      <c r="E340" s="122" t="e">
        <f>#REF!</f>
        <v>#REF!</v>
      </c>
      <c r="F340" t="e">
        <f t="shared" si="10"/>
        <v>#REF!</v>
      </c>
      <c r="G340" t="e">
        <f t="shared" si="11"/>
        <v>#REF!</v>
      </c>
    </row>
    <row r="341" spans="1:7" hidden="1">
      <c r="A341" s="119" t="s">
        <v>409</v>
      </c>
      <c r="B341" s="120">
        <v>68.900000000000006</v>
      </c>
      <c r="D341" s="119" t="e">
        <f>#REF!</f>
        <v>#REF!</v>
      </c>
      <c r="E341" s="122" t="e">
        <f>#REF!</f>
        <v>#REF!</v>
      </c>
      <c r="F341" t="e">
        <f t="shared" si="10"/>
        <v>#REF!</v>
      </c>
      <c r="G341" t="e">
        <f t="shared" si="11"/>
        <v>#REF!</v>
      </c>
    </row>
    <row r="342" spans="1:7" hidden="1">
      <c r="A342" s="119">
        <v>14</v>
      </c>
      <c r="B342" s="120">
        <v>0</v>
      </c>
      <c r="D342" s="119" t="e">
        <f>#REF!</f>
        <v>#REF!</v>
      </c>
      <c r="E342" s="122" t="e">
        <f>#REF!</f>
        <v>#REF!</v>
      </c>
      <c r="F342" t="e">
        <f t="shared" si="10"/>
        <v>#REF!</v>
      </c>
      <c r="G342" t="e">
        <f t="shared" si="11"/>
        <v>#REF!</v>
      </c>
    </row>
    <row r="343" spans="1:7" hidden="1">
      <c r="A343" s="119">
        <v>140100</v>
      </c>
      <c r="B343" s="120">
        <v>0</v>
      </c>
      <c r="D343" s="119" t="e">
        <f>#REF!</f>
        <v>#REF!</v>
      </c>
      <c r="E343" s="122" t="e">
        <f>#REF!</f>
        <v>#REF!</v>
      </c>
      <c r="F343" t="e">
        <f t="shared" si="10"/>
        <v>#REF!</v>
      </c>
      <c r="G343" t="e">
        <f t="shared" si="11"/>
        <v>#REF!</v>
      </c>
    </row>
    <row r="344" spans="1:7" hidden="1">
      <c r="A344" s="119" t="s">
        <v>403</v>
      </c>
      <c r="B344" s="120">
        <v>9.5</v>
      </c>
      <c r="D344" s="119" t="e">
        <f>#REF!</f>
        <v>#REF!</v>
      </c>
      <c r="E344" s="122" t="e">
        <f>#REF!</f>
        <v>#REF!</v>
      </c>
      <c r="F344" t="e">
        <f t="shared" si="10"/>
        <v>#REF!</v>
      </c>
      <c r="G344" t="e">
        <f t="shared" si="11"/>
        <v>#REF!</v>
      </c>
    </row>
    <row r="345" spans="1:7" hidden="1">
      <c r="A345" s="119">
        <v>140200</v>
      </c>
      <c r="B345" s="120">
        <v>0</v>
      </c>
      <c r="D345" s="119" t="e">
        <f>#REF!</f>
        <v>#REF!</v>
      </c>
      <c r="E345" s="122" t="e">
        <f>#REF!</f>
        <v>#REF!</v>
      </c>
      <c r="F345" t="e">
        <f t="shared" si="10"/>
        <v>#REF!</v>
      </c>
      <c r="G345" t="e">
        <f t="shared" si="11"/>
        <v>#REF!</v>
      </c>
    </row>
    <row r="346" spans="1:7" hidden="1">
      <c r="A346" s="119" t="s">
        <v>410</v>
      </c>
      <c r="B346" s="120">
        <v>9.5</v>
      </c>
      <c r="D346" s="119" t="e">
        <f>#REF!</f>
        <v>#REF!</v>
      </c>
      <c r="E346" s="122" t="e">
        <f>#REF!</f>
        <v>#REF!</v>
      </c>
      <c r="F346" t="e">
        <f t="shared" si="10"/>
        <v>#REF!</v>
      </c>
      <c r="G346" t="e">
        <f t="shared" si="11"/>
        <v>#REF!</v>
      </c>
    </row>
    <row r="347" spans="1:7" hidden="1">
      <c r="A347" s="119">
        <v>140300</v>
      </c>
      <c r="B347" s="120">
        <v>0</v>
      </c>
      <c r="D347" s="119" t="e">
        <f>#REF!</f>
        <v>#REF!</v>
      </c>
      <c r="E347" s="122" t="e">
        <f>#REF!</f>
        <v>#REF!</v>
      </c>
      <c r="F347" t="e">
        <f t="shared" si="10"/>
        <v>#REF!</v>
      </c>
      <c r="G347" t="e">
        <f t="shared" si="11"/>
        <v>#REF!</v>
      </c>
    </row>
    <row r="348" spans="1:7" hidden="1">
      <c r="A348" s="119" t="s">
        <v>411</v>
      </c>
      <c r="B348" s="120">
        <v>361.5</v>
      </c>
      <c r="D348" s="119" t="e">
        <f>#REF!</f>
        <v>#REF!</v>
      </c>
      <c r="E348" s="122" t="e">
        <f>#REF!</f>
        <v>#REF!</v>
      </c>
      <c r="F348" t="e">
        <f t="shared" si="10"/>
        <v>#REF!</v>
      </c>
      <c r="G348" t="e">
        <f t="shared" si="11"/>
        <v>#REF!</v>
      </c>
    </row>
    <row r="349" spans="1:7" hidden="1">
      <c r="A349" s="119" t="s">
        <v>412</v>
      </c>
      <c r="B349" s="120">
        <v>37.840000000000003</v>
      </c>
      <c r="D349" s="119" t="e">
        <f>#REF!</f>
        <v>#REF!</v>
      </c>
      <c r="E349" s="122" t="e">
        <f>#REF!</f>
        <v>#REF!</v>
      </c>
      <c r="F349" t="e">
        <f t="shared" si="10"/>
        <v>#REF!</v>
      </c>
      <c r="G349" t="e">
        <f t="shared" si="11"/>
        <v>#REF!</v>
      </c>
    </row>
    <row r="350" spans="1:7" hidden="1">
      <c r="A350" s="119">
        <v>15</v>
      </c>
      <c r="B350" s="120">
        <v>0</v>
      </c>
      <c r="D350" s="119" t="e">
        <f>#REF!</f>
        <v>#REF!</v>
      </c>
      <c r="E350" s="122" t="e">
        <f>#REF!</f>
        <v>#REF!</v>
      </c>
      <c r="F350" t="e">
        <f t="shared" si="10"/>
        <v>#REF!</v>
      </c>
      <c r="G350" t="e">
        <f t="shared" si="11"/>
        <v>#REF!</v>
      </c>
    </row>
    <row r="351" spans="1:7" hidden="1">
      <c r="A351" s="119">
        <v>150100</v>
      </c>
      <c r="B351" s="120">
        <v>0</v>
      </c>
      <c r="D351" s="119" t="e">
        <f>#REF!</f>
        <v>#REF!</v>
      </c>
      <c r="E351" s="122" t="e">
        <f>#REF!</f>
        <v>#REF!</v>
      </c>
      <c r="F351" t="e">
        <f t="shared" si="10"/>
        <v>#REF!</v>
      </c>
      <c r="G351" t="e">
        <f t="shared" si="11"/>
        <v>#REF!</v>
      </c>
    </row>
    <row r="352" spans="1:7" hidden="1">
      <c r="A352" s="119" t="s">
        <v>413</v>
      </c>
      <c r="B352" s="120">
        <v>3.6</v>
      </c>
      <c r="D352" s="119" t="e">
        <f>#REF!</f>
        <v>#REF!</v>
      </c>
      <c r="E352" s="122" t="e">
        <f>#REF!</f>
        <v>#REF!</v>
      </c>
      <c r="F352" t="e">
        <f t="shared" si="10"/>
        <v>#REF!</v>
      </c>
      <c r="G352" t="e">
        <f t="shared" si="11"/>
        <v>#REF!</v>
      </c>
    </row>
    <row r="353" spans="1:7" hidden="1">
      <c r="A353" s="119">
        <v>150200</v>
      </c>
      <c r="B353" s="120">
        <v>0</v>
      </c>
      <c r="D353" s="119" t="e">
        <f>#REF!</f>
        <v>#REF!</v>
      </c>
      <c r="E353" s="122" t="e">
        <f>#REF!</f>
        <v>#REF!</v>
      </c>
      <c r="F353" t="e">
        <f t="shared" si="10"/>
        <v>#REF!</v>
      </c>
      <c r="G353" t="e">
        <f t="shared" si="11"/>
        <v>#REF!</v>
      </c>
    </row>
    <row r="354" spans="1:7" hidden="1">
      <c r="A354" s="119" t="s">
        <v>414</v>
      </c>
      <c r="B354" s="120">
        <v>23.6</v>
      </c>
      <c r="D354" s="119" t="e">
        <f>#REF!</f>
        <v>#REF!</v>
      </c>
      <c r="E354" s="122" t="e">
        <f>#REF!</f>
        <v>#REF!</v>
      </c>
      <c r="F354" t="e">
        <f t="shared" si="10"/>
        <v>#REF!</v>
      </c>
      <c r="G354" t="e">
        <f t="shared" si="11"/>
        <v>#REF!</v>
      </c>
    </row>
    <row r="355" spans="1:7" hidden="1">
      <c r="A355" s="119" t="s">
        <v>415</v>
      </c>
      <c r="B355" s="120">
        <v>201</v>
      </c>
      <c r="D355" s="119" t="e">
        <f>#REF!</f>
        <v>#REF!</v>
      </c>
      <c r="E355" s="122" t="e">
        <f>#REF!</f>
        <v>#REF!</v>
      </c>
      <c r="F355" t="e">
        <f t="shared" si="10"/>
        <v>#REF!</v>
      </c>
      <c r="G355" t="e">
        <f t="shared" si="11"/>
        <v>#REF!</v>
      </c>
    </row>
    <row r="356" spans="1:7" hidden="1">
      <c r="A356" s="119">
        <v>150300</v>
      </c>
      <c r="B356" s="120">
        <v>0</v>
      </c>
      <c r="D356" s="119" t="e">
        <f>#REF!</f>
        <v>#REF!</v>
      </c>
      <c r="E356" s="122" t="e">
        <f>#REF!</f>
        <v>#REF!</v>
      </c>
      <c r="F356" t="e">
        <f t="shared" si="10"/>
        <v>#REF!</v>
      </c>
      <c r="G356" t="e">
        <f t="shared" si="11"/>
        <v>#REF!</v>
      </c>
    </row>
    <row r="357" spans="1:7" hidden="1">
      <c r="A357" s="119" t="s">
        <v>416</v>
      </c>
      <c r="B357" s="120">
        <v>10.5</v>
      </c>
      <c r="D357" s="119" t="e">
        <f>#REF!</f>
        <v>#REF!</v>
      </c>
      <c r="E357" s="122" t="e">
        <f>#REF!</f>
        <v>#REF!</v>
      </c>
      <c r="F357" t="e">
        <f t="shared" si="10"/>
        <v>#REF!</v>
      </c>
      <c r="G357" t="e">
        <f t="shared" si="11"/>
        <v>#REF!</v>
      </c>
    </row>
    <row r="358" spans="1:7" hidden="1">
      <c r="A358" s="119" t="s">
        <v>417</v>
      </c>
      <c r="B358" s="120">
        <v>8.6999999999999993</v>
      </c>
      <c r="D358" s="119" t="e">
        <f>#REF!</f>
        <v>#REF!</v>
      </c>
      <c r="E358" s="122" t="e">
        <f>#REF!</f>
        <v>#REF!</v>
      </c>
      <c r="F358" t="e">
        <f t="shared" si="10"/>
        <v>#REF!</v>
      </c>
      <c r="G358" t="e">
        <f t="shared" si="11"/>
        <v>#REF!</v>
      </c>
    </row>
    <row r="359" spans="1:7" hidden="1">
      <c r="A359" s="119" t="s">
        <v>418</v>
      </c>
      <c r="B359" s="120">
        <v>432</v>
      </c>
      <c r="D359" s="119" t="e">
        <f>#REF!</f>
        <v>#REF!</v>
      </c>
      <c r="E359" s="122" t="e">
        <f>#REF!</f>
        <v>#REF!</v>
      </c>
      <c r="F359" t="e">
        <f t="shared" si="10"/>
        <v>#REF!</v>
      </c>
      <c r="G359" t="e">
        <f t="shared" si="11"/>
        <v>#REF!</v>
      </c>
    </row>
    <row r="360" spans="1:7" hidden="1">
      <c r="A360" s="119" t="s">
        <v>419</v>
      </c>
      <c r="B360" s="120">
        <v>30</v>
      </c>
      <c r="D360" s="119" t="e">
        <f>#REF!</f>
        <v>#REF!</v>
      </c>
      <c r="E360" s="122" t="e">
        <f>#REF!</f>
        <v>#REF!</v>
      </c>
      <c r="F360" t="e">
        <f t="shared" si="10"/>
        <v>#REF!</v>
      </c>
      <c r="G360" t="e">
        <f t="shared" si="11"/>
        <v>#REF!</v>
      </c>
    </row>
    <row r="361" spans="1:7" hidden="1">
      <c r="A361" s="119" t="s">
        <v>420</v>
      </c>
      <c r="B361" s="120">
        <v>456.5</v>
      </c>
      <c r="D361" s="119" t="e">
        <f>#REF!</f>
        <v>#REF!</v>
      </c>
      <c r="E361" s="122" t="e">
        <f>#REF!</f>
        <v>#REF!</v>
      </c>
      <c r="F361" t="e">
        <f t="shared" si="10"/>
        <v>#REF!</v>
      </c>
      <c r="G361" t="e">
        <f t="shared" si="11"/>
        <v>#REF!</v>
      </c>
    </row>
    <row r="362" spans="1:7" hidden="1">
      <c r="A362" s="119" t="s">
        <v>421</v>
      </c>
      <c r="B362" s="120">
        <v>2020.05</v>
      </c>
      <c r="D362" s="119" t="e">
        <f>#REF!</f>
        <v>#REF!</v>
      </c>
      <c r="E362" s="122" t="e">
        <f>#REF!</f>
        <v>#REF!</v>
      </c>
      <c r="F362" t="e">
        <f t="shared" si="10"/>
        <v>#REF!</v>
      </c>
      <c r="G362" t="e">
        <f t="shared" si="11"/>
        <v>#REF!</v>
      </c>
    </row>
    <row r="363" spans="1:7" hidden="1">
      <c r="A363" s="119">
        <v>150400</v>
      </c>
      <c r="B363" s="120">
        <v>0</v>
      </c>
      <c r="D363" s="119" t="e">
        <f>#REF!</f>
        <v>#REF!</v>
      </c>
      <c r="E363" s="122" t="e">
        <f>#REF!</f>
        <v>#REF!</v>
      </c>
      <c r="F363" t="e">
        <f t="shared" si="10"/>
        <v>#REF!</v>
      </c>
      <c r="G363" t="e">
        <f t="shared" si="11"/>
        <v>#REF!</v>
      </c>
    </row>
    <row r="364" spans="1:7" hidden="1">
      <c r="A364" s="119" t="s">
        <v>422</v>
      </c>
      <c r="B364" s="120">
        <v>5.6</v>
      </c>
      <c r="D364" s="119" t="e">
        <f>#REF!</f>
        <v>#REF!</v>
      </c>
      <c r="E364" s="122" t="e">
        <f>#REF!</f>
        <v>#REF!</v>
      </c>
      <c r="F364" t="e">
        <f t="shared" si="10"/>
        <v>#REF!</v>
      </c>
      <c r="G364" t="e">
        <f t="shared" si="11"/>
        <v>#REF!</v>
      </c>
    </row>
    <row r="365" spans="1:7" hidden="1">
      <c r="A365" s="119" t="s">
        <v>423</v>
      </c>
      <c r="B365" s="120">
        <v>5.3</v>
      </c>
      <c r="D365" s="119" t="e">
        <f>#REF!</f>
        <v>#REF!</v>
      </c>
      <c r="E365" s="122" t="e">
        <f>#REF!</f>
        <v>#REF!</v>
      </c>
      <c r="F365" t="e">
        <f t="shared" si="10"/>
        <v>#REF!</v>
      </c>
      <c r="G365" t="e">
        <f t="shared" si="11"/>
        <v>#REF!</v>
      </c>
    </row>
    <row r="366" spans="1:7" hidden="1">
      <c r="A366" s="119" t="s">
        <v>424</v>
      </c>
      <c r="B366" s="120">
        <v>1</v>
      </c>
      <c r="D366" s="119" t="e">
        <f>#REF!</f>
        <v>#REF!</v>
      </c>
      <c r="E366" s="122" t="e">
        <f>#REF!</f>
        <v>#REF!</v>
      </c>
      <c r="F366" t="e">
        <f t="shared" si="10"/>
        <v>#REF!</v>
      </c>
      <c r="G366" t="e">
        <f t="shared" si="11"/>
        <v>#REF!</v>
      </c>
    </row>
    <row r="367" spans="1:7" hidden="1">
      <c r="A367" s="119" t="s">
        <v>425</v>
      </c>
      <c r="B367" s="120">
        <v>13.6</v>
      </c>
      <c r="D367" s="119" t="e">
        <f>#REF!</f>
        <v>#REF!</v>
      </c>
      <c r="E367" s="122" t="e">
        <f>#REF!</f>
        <v>#REF!</v>
      </c>
      <c r="F367" t="e">
        <f t="shared" si="10"/>
        <v>#REF!</v>
      </c>
      <c r="G367" t="e">
        <f t="shared" si="11"/>
        <v>#REF!</v>
      </c>
    </row>
    <row r="368" spans="1:7" hidden="1">
      <c r="A368" s="119" t="s">
        <v>426</v>
      </c>
      <c r="B368" s="120">
        <v>12</v>
      </c>
      <c r="D368" s="119" t="e">
        <f>#REF!</f>
        <v>#REF!</v>
      </c>
      <c r="E368" s="122" t="e">
        <f>#REF!</f>
        <v>#REF!</v>
      </c>
      <c r="F368" t="e">
        <f t="shared" si="10"/>
        <v>#REF!</v>
      </c>
      <c r="G368" t="e">
        <f t="shared" si="11"/>
        <v>#REF!</v>
      </c>
    </row>
    <row r="369" spans="1:7" hidden="1">
      <c r="A369" s="119" t="s">
        <v>427</v>
      </c>
      <c r="B369" s="120">
        <v>2.6</v>
      </c>
      <c r="D369" s="119" t="e">
        <f>#REF!</f>
        <v>#REF!</v>
      </c>
      <c r="E369" s="122" t="e">
        <f>#REF!</f>
        <v>#REF!</v>
      </c>
      <c r="F369" t="e">
        <f t="shared" si="10"/>
        <v>#REF!</v>
      </c>
      <c r="G369" t="e">
        <f t="shared" si="11"/>
        <v>#REF!</v>
      </c>
    </row>
    <row r="370" spans="1:7" hidden="1">
      <c r="A370" s="119" t="s">
        <v>428</v>
      </c>
      <c r="B370" s="120">
        <v>1034.23</v>
      </c>
      <c r="D370" s="119" t="e">
        <f>#REF!</f>
        <v>#REF!</v>
      </c>
      <c r="E370" s="122" t="e">
        <f>#REF!</f>
        <v>#REF!</v>
      </c>
      <c r="F370" t="e">
        <f t="shared" si="10"/>
        <v>#REF!</v>
      </c>
      <c r="G370" t="e">
        <f t="shared" si="11"/>
        <v>#REF!</v>
      </c>
    </row>
    <row r="371" spans="1:7" hidden="1">
      <c r="A371" s="119" t="s">
        <v>429</v>
      </c>
      <c r="B371" s="120">
        <v>11</v>
      </c>
      <c r="D371" s="119" t="e">
        <f>#REF!</f>
        <v>#REF!</v>
      </c>
      <c r="E371" s="122" t="e">
        <f>#REF!</f>
        <v>#REF!</v>
      </c>
      <c r="F371" t="e">
        <f t="shared" si="10"/>
        <v>#REF!</v>
      </c>
      <c r="G371" t="e">
        <f t="shared" si="11"/>
        <v>#REF!</v>
      </c>
    </row>
    <row r="372" spans="1:7" hidden="1">
      <c r="A372" s="119" t="s">
        <v>430</v>
      </c>
      <c r="B372" s="120">
        <v>1.98</v>
      </c>
      <c r="D372" s="119" t="e">
        <f>#REF!</f>
        <v>#REF!</v>
      </c>
      <c r="E372" s="122" t="e">
        <f>#REF!</f>
        <v>#REF!</v>
      </c>
      <c r="F372" t="e">
        <f t="shared" si="10"/>
        <v>#REF!</v>
      </c>
      <c r="G372" t="e">
        <f t="shared" si="11"/>
        <v>#REF!</v>
      </c>
    </row>
    <row r="373" spans="1:7" hidden="1">
      <c r="A373" s="119" t="s">
        <v>431</v>
      </c>
      <c r="B373" s="120">
        <v>1.8</v>
      </c>
      <c r="D373" s="119" t="e">
        <f>#REF!</f>
        <v>#REF!</v>
      </c>
      <c r="E373" s="122" t="e">
        <f>#REF!</f>
        <v>#REF!</v>
      </c>
      <c r="F373" t="e">
        <f t="shared" si="10"/>
        <v>#REF!</v>
      </c>
      <c r="G373" t="e">
        <f t="shared" si="11"/>
        <v>#REF!</v>
      </c>
    </row>
    <row r="374" spans="1:7" hidden="1">
      <c r="A374" s="119">
        <v>16</v>
      </c>
      <c r="B374" s="120">
        <v>0</v>
      </c>
      <c r="D374" s="119" t="e">
        <f>#REF!</f>
        <v>#REF!</v>
      </c>
      <c r="E374" s="122" t="e">
        <f>#REF!</f>
        <v>#REF!</v>
      </c>
      <c r="F374" t="e">
        <f t="shared" si="10"/>
        <v>#REF!</v>
      </c>
      <c r="G374" t="e">
        <f t="shared" si="11"/>
        <v>#REF!</v>
      </c>
    </row>
    <row r="375" spans="1:7" hidden="1">
      <c r="A375" s="119">
        <v>160100</v>
      </c>
      <c r="B375" s="120">
        <v>0</v>
      </c>
      <c r="D375" s="119" t="e">
        <f>#REF!</f>
        <v>#REF!</v>
      </c>
      <c r="E375" s="122" t="e">
        <f>#REF!</f>
        <v>#REF!</v>
      </c>
      <c r="F375" t="e">
        <f t="shared" si="10"/>
        <v>#REF!</v>
      </c>
      <c r="G375" t="e">
        <f t="shared" si="11"/>
        <v>#REF!</v>
      </c>
    </row>
    <row r="376" spans="1:7" hidden="1">
      <c r="A376" s="119" t="s">
        <v>432</v>
      </c>
      <c r="B376" s="120">
        <v>9</v>
      </c>
      <c r="D376" s="119" t="e">
        <f>#REF!</f>
        <v>#REF!</v>
      </c>
      <c r="E376" s="122" t="e">
        <f>#REF!</f>
        <v>#REF!</v>
      </c>
      <c r="F376" t="e">
        <f t="shared" si="10"/>
        <v>#REF!</v>
      </c>
      <c r="G376" t="e">
        <f t="shared" si="11"/>
        <v>#REF!</v>
      </c>
    </row>
    <row r="377" spans="1:7" hidden="1">
      <c r="A377" s="119">
        <v>160200</v>
      </c>
      <c r="B377" s="120">
        <v>0</v>
      </c>
      <c r="D377" s="119" t="e">
        <f>#REF!</f>
        <v>#REF!</v>
      </c>
      <c r="E377" s="122" t="e">
        <f>#REF!</f>
        <v>#REF!</v>
      </c>
      <c r="F377" t="e">
        <f t="shared" si="10"/>
        <v>#REF!</v>
      </c>
      <c r="G377" t="e">
        <f t="shared" si="11"/>
        <v>#REF!</v>
      </c>
    </row>
    <row r="378" spans="1:7" hidden="1">
      <c r="A378" s="119" t="s">
        <v>46</v>
      </c>
      <c r="B378" s="120">
        <v>1</v>
      </c>
      <c r="D378" s="119" t="e">
        <f>#REF!</f>
        <v>#REF!</v>
      </c>
      <c r="E378" s="122" t="e">
        <f>#REF!</f>
        <v>#REF!</v>
      </c>
      <c r="F378" t="e">
        <f t="shared" si="10"/>
        <v>#REF!</v>
      </c>
      <c r="G378" t="e">
        <f t="shared" si="11"/>
        <v>#REF!</v>
      </c>
    </row>
    <row r="379" spans="1:7" hidden="1">
      <c r="A379" s="119" t="s">
        <v>47</v>
      </c>
      <c r="B379" s="120">
        <v>9</v>
      </c>
      <c r="D379" s="119" t="e">
        <f>#REF!</f>
        <v>#REF!</v>
      </c>
      <c r="E379" s="122" t="e">
        <f>#REF!</f>
        <v>#REF!</v>
      </c>
      <c r="F379" t="e">
        <f t="shared" si="10"/>
        <v>#REF!</v>
      </c>
      <c r="G379" t="e">
        <f t="shared" si="11"/>
        <v>#REF!</v>
      </c>
    </row>
    <row r="380" spans="1:7" hidden="1">
      <c r="A380" s="119" t="s">
        <v>115</v>
      </c>
      <c r="B380" s="120">
        <v>6</v>
      </c>
      <c r="D380" s="119" t="e">
        <f>#REF!</f>
        <v>#REF!</v>
      </c>
      <c r="E380" s="122" t="e">
        <f>#REF!</f>
        <v>#REF!</v>
      </c>
      <c r="F380" t="e">
        <f t="shared" si="10"/>
        <v>#REF!</v>
      </c>
      <c r="G380" t="e">
        <f t="shared" si="11"/>
        <v>#REF!</v>
      </c>
    </row>
    <row r="381" spans="1:7" hidden="1">
      <c r="A381" s="119">
        <v>160300</v>
      </c>
      <c r="B381" s="120">
        <v>0</v>
      </c>
      <c r="D381" s="119" t="e">
        <f>#REF!</f>
        <v>#REF!</v>
      </c>
      <c r="E381" s="122" t="e">
        <f>#REF!</f>
        <v>#REF!</v>
      </c>
      <c r="F381" t="e">
        <f t="shared" si="10"/>
        <v>#REF!</v>
      </c>
      <c r="G381" t="e">
        <f t="shared" si="11"/>
        <v>#REF!</v>
      </c>
    </row>
    <row r="382" spans="1:7" hidden="1">
      <c r="A382" s="119" t="s">
        <v>225</v>
      </c>
      <c r="B382" s="120">
        <v>1</v>
      </c>
      <c r="D382" s="119" t="e">
        <f>#REF!</f>
        <v>#REF!</v>
      </c>
      <c r="E382" s="122" t="e">
        <f>#REF!</f>
        <v>#REF!</v>
      </c>
      <c r="F382" t="e">
        <f t="shared" si="10"/>
        <v>#REF!</v>
      </c>
      <c r="G382" t="e">
        <f t="shared" si="11"/>
        <v>#REF!</v>
      </c>
    </row>
    <row r="383" spans="1:7" hidden="1">
      <c r="A383" s="119">
        <v>160600</v>
      </c>
      <c r="B383" s="120">
        <v>0</v>
      </c>
      <c r="D383" s="119" t="e">
        <f>#REF!</f>
        <v>#REF!</v>
      </c>
      <c r="E383" s="122" t="e">
        <f>#REF!</f>
        <v>#REF!</v>
      </c>
      <c r="F383" t="e">
        <f t="shared" si="10"/>
        <v>#REF!</v>
      </c>
      <c r="G383" t="e">
        <f t="shared" si="11"/>
        <v>#REF!</v>
      </c>
    </row>
    <row r="384" spans="1:7" hidden="1">
      <c r="A384" s="119" t="s">
        <v>433</v>
      </c>
      <c r="B384" s="120">
        <v>86</v>
      </c>
      <c r="D384" s="119" t="e">
        <f>#REF!</f>
        <v>#REF!</v>
      </c>
      <c r="E384" s="122" t="e">
        <f>#REF!</f>
        <v>#REF!</v>
      </c>
      <c r="F384" t="e">
        <f t="shared" si="10"/>
        <v>#REF!</v>
      </c>
      <c r="G384" t="e">
        <f t="shared" si="11"/>
        <v>#REF!</v>
      </c>
    </row>
    <row r="385" spans="1:7" hidden="1">
      <c r="A385" s="119" t="s">
        <v>434</v>
      </c>
      <c r="B385" s="120">
        <v>14</v>
      </c>
      <c r="D385" s="119" t="e">
        <f>#REF!</f>
        <v>#REF!</v>
      </c>
      <c r="E385" s="122" t="e">
        <f>#REF!</f>
        <v>#REF!</v>
      </c>
      <c r="F385" t="e">
        <f t="shared" si="10"/>
        <v>#REF!</v>
      </c>
      <c r="G385" t="e">
        <f t="shared" si="11"/>
        <v>#REF!</v>
      </c>
    </row>
    <row r="386" spans="1:7" hidden="1">
      <c r="A386" s="119" t="s">
        <v>115</v>
      </c>
      <c r="B386" s="120">
        <v>35</v>
      </c>
      <c r="D386" s="119" t="e">
        <f>#REF!</f>
        <v>#REF!</v>
      </c>
      <c r="E386" s="122" t="e">
        <f>#REF!</f>
        <v>#REF!</v>
      </c>
      <c r="F386" t="e">
        <f t="shared" si="10"/>
        <v>#REF!</v>
      </c>
      <c r="G386" t="e">
        <f t="shared" si="11"/>
        <v>#REF!</v>
      </c>
    </row>
    <row r="387" spans="1:7" hidden="1">
      <c r="A387" s="119">
        <v>160700</v>
      </c>
      <c r="B387" s="120">
        <v>0</v>
      </c>
      <c r="D387" s="119" t="e">
        <f>#REF!</f>
        <v>#REF!</v>
      </c>
      <c r="E387" s="122" t="e">
        <f>#REF!</f>
        <v>#REF!</v>
      </c>
      <c r="F387" t="e">
        <f t="shared" si="10"/>
        <v>#REF!</v>
      </c>
      <c r="G387" t="e">
        <f t="shared" si="11"/>
        <v>#REF!</v>
      </c>
    </row>
    <row r="388" spans="1:7" hidden="1">
      <c r="A388" s="119" t="s">
        <v>435</v>
      </c>
      <c r="B388" s="120">
        <v>6</v>
      </c>
      <c r="D388" s="119" t="e">
        <f>#REF!</f>
        <v>#REF!</v>
      </c>
      <c r="E388" s="122" t="e">
        <f>#REF!</f>
        <v>#REF!</v>
      </c>
      <c r="F388" t="e">
        <f t="shared" si="10"/>
        <v>#REF!</v>
      </c>
      <c r="G388" t="e">
        <f t="shared" si="11"/>
        <v>#REF!</v>
      </c>
    </row>
    <row r="389" spans="1:7" hidden="1">
      <c r="A389" s="119" t="s">
        <v>436</v>
      </c>
      <c r="B389" s="120">
        <v>7</v>
      </c>
      <c r="D389" s="119" t="e">
        <f>#REF!</f>
        <v>#REF!</v>
      </c>
      <c r="E389" s="122" t="e">
        <f>#REF!</f>
        <v>#REF!</v>
      </c>
      <c r="F389" t="e">
        <f t="shared" si="10"/>
        <v>#REF!</v>
      </c>
      <c r="G389" t="e">
        <f t="shared" si="11"/>
        <v>#REF!</v>
      </c>
    </row>
    <row r="390" spans="1:7" hidden="1">
      <c r="A390" s="119" t="s">
        <v>437</v>
      </c>
      <c r="B390" s="120">
        <v>18</v>
      </c>
      <c r="D390" s="119" t="e">
        <f>#REF!</f>
        <v>#REF!</v>
      </c>
      <c r="E390" s="122" t="e">
        <f>#REF!</f>
        <v>#REF!</v>
      </c>
      <c r="F390" t="e">
        <f t="shared" ref="F390:F453" si="12">IF(D390=A390,"OK","NÃO OK")</f>
        <v>#REF!</v>
      </c>
      <c r="G390" t="e">
        <f t="shared" ref="G390:G453" si="13">IF(E390=B390,"OK","NÃO OK")</f>
        <v>#REF!</v>
      </c>
    </row>
    <row r="391" spans="1:7" hidden="1">
      <c r="A391" s="119" t="s">
        <v>438</v>
      </c>
      <c r="B391" s="120">
        <v>6</v>
      </c>
      <c r="D391" s="119" t="e">
        <f>#REF!</f>
        <v>#REF!</v>
      </c>
      <c r="E391" s="122" t="e">
        <f>#REF!</f>
        <v>#REF!</v>
      </c>
      <c r="F391" t="e">
        <f t="shared" si="12"/>
        <v>#REF!</v>
      </c>
      <c r="G391" t="e">
        <f t="shared" si="13"/>
        <v>#REF!</v>
      </c>
    </row>
    <row r="392" spans="1:7" hidden="1">
      <c r="A392" s="119">
        <v>160800</v>
      </c>
      <c r="B392" s="120">
        <v>0</v>
      </c>
      <c r="D392" s="119" t="e">
        <f>#REF!</f>
        <v>#REF!</v>
      </c>
      <c r="E392" s="122" t="e">
        <f>#REF!</f>
        <v>#REF!</v>
      </c>
      <c r="F392" t="e">
        <f t="shared" si="12"/>
        <v>#REF!</v>
      </c>
      <c r="G392" t="e">
        <f t="shared" si="13"/>
        <v>#REF!</v>
      </c>
    </row>
    <row r="393" spans="1:7" hidden="1">
      <c r="A393" s="119" t="s">
        <v>439</v>
      </c>
      <c r="B393" s="120">
        <v>6</v>
      </c>
      <c r="D393" s="119" t="e">
        <f>#REF!</f>
        <v>#REF!</v>
      </c>
      <c r="E393" s="122" t="e">
        <f>#REF!</f>
        <v>#REF!</v>
      </c>
      <c r="F393" t="e">
        <f t="shared" si="12"/>
        <v>#REF!</v>
      </c>
      <c r="G393" t="e">
        <f t="shared" si="13"/>
        <v>#REF!</v>
      </c>
    </row>
    <row r="394" spans="1:7" hidden="1">
      <c r="A394" s="119">
        <v>160900</v>
      </c>
      <c r="B394" s="120">
        <v>0</v>
      </c>
      <c r="D394" s="119" t="e">
        <f>#REF!</f>
        <v>#REF!</v>
      </c>
      <c r="E394" s="122" t="e">
        <f>#REF!</f>
        <v>#REF!</v>
      </c>
      <c r="F394" t="e">
        <f t="shared" si="12"/>
        <v>#REF!</v>
      </c>
      <c r="G394" t="e">
        <f t="shared" si="13"/>
        <v>#REF!</v>
      </c>
    </row>
    <row r="395" spans="1:7" hidden="1">
      <c r="A395" s="119" t="s">
        <v>440</v>
      </c>
      <c r="B395" s="120">
        <v>28</v>
      </c>
      <c r="D395" s="119" t="e">
        <f>#REF!</f>
        <v>#REF!</v>
      </c>
      <c r="E395" s="122" t="e">
        <f>#REF!</f>
        <v>#REF!</v>
      </c>
      <c r="F395" t="e">
        <f t="shared" si="12"/>
        <v>#REF!</v>
      </c>
      <c r="G395" t="e">
        <f t="shared" si="13"/>
        <v>#REF!</v>
      </c>
    </row>
    <row r="396" spans="1:7" hidden="1">
      <c r="A396" s="119" t="s">
        <v>441</v>
      </c>
      <c r="B396" s="120">
        <v>22</v>
      </c>
      <c r="D396" s="119" t="e">
        <f>#REF!</f>
        <v>#REF!</v>
      </c>
      <c r="E396" s="122" t="e">
        <f>#REF!</f>
        <v>#REF!</v>
      </c>
      <c r="F396" t="e">
        <f t="shared" si="12"/>
        <v>#REF!</v>
      </c>
      <c r="G396" t="e">
        <f t="shared" si="13"/>
        <v>#REF!</v>
      </c>
    </row>
    <row r="397" spans="1:7" hidden="1">
      <c r="A397" s="119" t="s">
        <v>442</v>
      </c>
      <c r="B397" s="120">
        <v>57</v>
      </c>
      <c r="D397" s="119" t="e">
        <f>#REF!</f>
        <v>#REF!</v>
      </c>
      <c r="E397" s="122" t="e">
        <f>#REF!</f>
        <v>#REF!</v>
      </c>
      <c r="F397" t="e">
        <f t="shared" si="12"/>
        <v>#REF!</v>
      </c>
      <c r="G397" t="e">
        <f t="shared" si="13"/>
        <v>#REF!</v>
      </c>
    </row>
    <row r="398" spans="1:7" hidden="1">
      <c r="A398" s="119" t="s">
        <v>443</v>
      </c>
      <c r="B398" s="120">
        <v>175</v>
      </c>
      <c r="D398" s="119" t="e">
        <f>#REF!</f>
        <v>#REF!</v>
      </c>
      <c r="E398" s="122" t="e">
        <f>#REF!</f>
        <v>#REF!</v>
      </c>
      <c r="F398" t="e">
        <f t="shared" si="12"/>
        <v>#REF!</v>
      </c>
      <c r="G398" t="e">
        <f t="shared" si="13"/>
        <v>#REF!</v>
      </c>
    </row>
    <row r="399" spans="1:7" hidden="1">
      <c r="A399" s="119" t="s">
        <v>444</v>
      </c>
      <c r="B399" s="120">
        <v>34</v>
      </c>
      <c r="D399" s="119" t="e">
        <f>#REF!</f>
        <v>#REF!</v>
      </c>
      <c r="E399" s="122" t="e">
        <f>#REF!</f>
        <v>#REF!</v>
      </c>
      <c r="F399" t="e">
        <f t="shared" si="12"/>
        <v>#REF!</v>
      </c>
      <c r="G399" t="e">
        <f t="shared" si="13"/>
        <v>#REF!</v>
      </c>
    </row>
    <row r="400" spans="1:7" hidden="1">
      <c r="A400" s="119" t="s">
        <v>445</v>
      </c>
      <c r="B400" s="120">
        <v>56</v>
      </c>
      <c r="D400" s="119" t="e">
        <f>#REF!</f>
        <v>#REF!</v>
      </c>
      <c r="E400" s="122" t="e">
        <f>#REF!</f>
        <v>#REF!</v>
      </c>
      <c r="F400" t="e">
        <f t="shared" si="12"/>
        <v>#REF!</v>
      </c>
      <c r="G400" t="e">
        <f t="shared" si="13"/>
        <v>#REF!</v>
      </c>
    </row>
    <row r="401" spans="1:7" hidden="1">
      <c r="A401" s="119" t="s">
        <v>446</v>
      </c>
      <c r="B401" s="120">
        <v>332</v>
      </c>
      <c r="D401" s="119" t="e">
        <f>#REF!</f>
        <v>#REF!</v>
      </c>
      <c r="E401" s="122" t="e">
        <f>#REF!</f>
        <v>#REF!</v>
      </c>
      <c r="F401" t="e">
        <f t="shared" si="12"/>
        <v>#REF!</v>
      </c>
      <c r="G401" t="e">
        <f t="shared" si="13"/>
        <v>#REF!</v>
      </c>
    </row>
    <row r="402" spans="1:7" hidden="1">
      <c r="A402" s="119" t="s">
        <v>447</v>
      </c>
      <c r="B402" s="120">
        <v>85</v>
      </c>
      <c r="D402" s="119" t="e">
        <f>#REF!</f>
        <v>#REF!</v>
      </c>
      <c r="E402" s="122" t="e">
        <f>#REF!</f>
        <v>#REF!</v>
      </c>
      <c r="F402" t="e">
        <f t="shared" si="12"/>
        <v>#REF!</v>
      </c>
      <c r="G402" t="e">
        <f t="shared" si="13"/>
        <v>#REF!</v>
      </c>
    </row>
    <row r="403" spans="1:7" hidden="1">
      <c r="A403" s="119" t="s">
        <v>448</v>
      </c>
      <c r="B403" s="120">
        <v>5</v>
      </c>
      <c r="D403" s="119" t="e">
        <f>#REF!</f>
        <v>#REF!</v>
      </c>
      <c r="E403" s="122" t="e">
        <f>#REF!</f>
        <v>#REF!</v>
      </c>
      <c r="F403" t="e">
        <f t="shared" si="12"/>
        <v>#REF!</v>
      </c>
      <c r="G403" t="e">
        <f t="shared" si="13"/>
        <v>#REF!</v>
      </c>
    </row>
    <row r="404" spans="1:7" hidden="1">
      <c r="A404" s="119" t="s">
        <v>449</v>
      </c>
      <c r="B404" s="120">
        <v>5</v>
      </c>
      <c r="D404" s="119" t="e">
        <f>#REF!</f>
        <v>#REF!</v>
      </c>
      <c r="E404" s="122" t="e">
        <f>#REF!</f>
        <v>#REF!</v>
      </c>
      <c r="F404" t="e">
        <f t="shared" si="12"/>
        <v>#REF!</v>
      </c>
      <c r="G404" t="e">
        <f t="shared" si="13"/>
        <v>#REF!</v>
      </c>
    </row>
    <row r="405" spans="1:7" hidden="1">
      <c r="A405" s="119" t="s">
        <v>450</v>
      </c>
      <c r="B405" s="120">
        <v>10</v>
      </c>
      <c r="D405" s="119" t="e">
        <f>#REF!</f>
        <v>#REF!</v>
      </c>
      <c r="E405" s="122" t="e">
        <f>#REF!</f>
        <v>#REF!</v>
      </c>
      <c r="F405" t="e">
        <f t="shared" si="12"/>
        <v>#REF!</v>
      </c>
      <c r="G405" t="e">
        <f t="shared" si="13"/>
        <v>#REF!</v>
      </c>
    </row>
    <row r="406" spans="1:7" hidden="1">
      <c r="A406" s="119" t="s">
        <v>451</v>
      </c>
      <c r="B406" s="120">
        <v>5</v>
      </c>
      <c r="D406" s="119" t="e">
        <f>#REF!</f>
        <v>#REF!</v>
      </c>
      <c r="E406" s="122" t="e">
        <f>#REF!</f>
        <v>#REF!</v>
      </c>
      <c r="F406" t="e">
        <f t="shared" si="12"/>
        <v>#REF!</v>
      </c>
      <c r="G406" t="e">
        <f t="shared" si="13"/>
        <v>#REF!</v>
      </c>
    </row>
    <row r="407" spans="1:7" hidden="1">
      <c r="A407" s="119" t="s">
        <v>452</v>
      </c>
      <c r="B407" s="120">
        <v>5</v>
      </c>
      <c r="D407" s="119" t="e">
        <f>#REF!</f>
        <v>#REF!</v>
      </c>
      <c r="E407" s="122" t="e">
        <f>#REF!</f>
        <v>#REF!</v>
      </c>
      <c r="F407" t="e">
        <f t="shared" si="12"/>
        <v>#REF!</v>
      </c>
      <c r="G407" t="e">
        <f t="shared" si="13"/>
        <v>#REF!</v>
      </c>
    </row>
    <row r="408" spans="1:7" hidden="1">
      <c r="A408" s="119" t="s">
        <v>453</v>
      </c>
      <c r="B408" s="120">
        <v>5</v>
      </c>
      <c r="D408" s="119" t="e">
        <f>#REF!</f>
        <v>#REF!</v>
      </c>
      <c r="E408" s="122" t="e">
        <f>#REF!</f>
        <v>#REF!</v>
      </c>
      <c r="F408" t="e">
        <f t="shared" si="12"/>
        <v>#REF!</v>
      </c>
      <c r="G408" t="e">
        <f t="shared" si="13"/>
        <v>#REF!</v>
      </c>
    </row>
    <row r="409" spans="1:7" hidden="1">
      <c r="A409" s="119" t="s">
        <v>454</v>
      </c>
      <c r="B409" s="120">
        <v>59</v>
      </c>
      <c r="D409" s="119" t="e">
        <f>#REF!</f>
        <v>#REF!</v>
      </c>
      <c r="E409" s="122" t="e">
        <f>#REF!</f>
        <v>#REF!</v>
      </c>
      <c r="F409" t="e">
        <f t="shared" si="12"/>
        <v>#REF!</v>
      </c>
      <c r="G409" t="e">
        <f t="shared" si="13"/>
        <v>#REF!</v>
      </c>
    </row>
    <row r="410" spans="1:7" hidden="1">
      <c r="A410" s="119" t="s">
        <v>64</v>
      </c>
      <c r="B410" s="120">
        <v>1</v>
      </c>
      <c r="D410" s="119" t="e">
        <f>#REF!</f>
        <v>#REF!</v>
      </c>
      <c r="E410" s="122" t="e">
        <f>#REF!</f>
        <v>#REF!</v>
      </c>
      <c r="F410" t="e">
        <f t="shared" si="12"/>
        <v>#REF!</v>
      </c>
      <c r="G410" t="e">
        <f t="shared" si="13"/>
        <v>#REF!</v>
      </c>
    </row>
    <row r="411" spans="1:7" hidden="1">
      <c r="A411" s="119" t="s">
        <v>455</v>
      </c>
      <c r="B411" s="120">
        <v>250</v>
      </c>
      <c r="D411" s="119" t="e">
        <f>#REF!</f>
        <v>#REF!</v>
      </c>
      <c r="E411" s="122" t="e">
        <f>#REF!</f>
        <v>#REF!</v>
      </c>
      <c r="F411" t="e">
        <f t="shared" si="12"/>
        <v>#REF!</v>
      </c>
      <c r="G411" t="e">
        <f t="shared" si="13"/>
        <v>#REF!</v>
      </c>
    </row>
    <row r="412" spans="1:7" hidden="1">
      <c r="A412" s="119" t="s">
        <v>456</v>
      </c>
      <c r="B412" s="120">
        <v>1</v>
      </c>
      <c r="D412" s="119" t="e">
        <f>#REF!</f>
        <v>#REF!</v>
      </c>
      <c r="E412" s="122" t="e">
        <f>#REF!</f>
        <v>#REF!</v>
      </c>
      <c r="F412" t="e">
        <f t="shared" si="12"/>
        <v>#REF!</v>
      </c>
      <c r="G412" t="e">
        <f t="shared" si="13"/>
        <v>#REF!</v>
      </c>
    </row>
    <row r="413" spans="1:7" hidden="1">
      <c r="A413" s="119">
        <v>161000</v>
      </c>
      <c r="B413" s="120">
        <v>0</v>
      </c>
      <c r="D413" s="119" t="e">
        <f>#REF!</f>
        <v>#REF!</v>
      </c>
      <c r="E413" s="122" t="e">
        <f>#REF!</f>
        <v>#REF!</v>
      </c>
      <c r="F413" t="e">
        <f t="shared" si="12"/>
        <v>#REF!</v>
      </c>
      <c r="G413" t="e">
        <f t="shared" si="13"/>
        <v>#REF!</v>
      </c>
    </row>
    <row r="414" spans="1:7" hidden="1">
      <c r="A414" s="119" t="s">
        <v>457</v>
      </c>
      <c r="B414" s="120">
        <v>6</v>
      </c>
      <c r="D414" s="119" t="e">
        <f>#REF!</f>
        <v>#REF!</v>
      </c>
      <c r="E414" s="122" t="e">
        <f>#REF!</f>
        <v>#REF!</v>
      </c>
      <c r="F414" t="e">
        <f t="shared" si="12"/>
        <v>#REF!</v>
      </c>
      <c r="G414" t="e">
        <f t="shared" si="13"/>
        <v>#REF!</v>
      </c>
    </row>
    <row r="415" spans="1:7" hidden="1">
      <c r="A415" s="119" t="s">
        <v>230</v>
      </c>
      <c r="B415" s="120">
        <v>6</v>
      </c>
      <c r="D415" s="119" t="e">
        <f>#REF!</f>
        <v>#REF!</v>
      </c>
      <c r="E415" s="122" t="e">
        <f>#REF!</f>
        <v>#REF!</v>
      </c>
      <c r="F415" t="e">
        <f t="shared" si="12"/>
        <v>#REF!</v>
      </c>
      <c r="G415" t="e">
        <f t="shared" si="13"/>
        <v>#REF!</v>
      </c>
    </row>
    <row r="416" spans="1:7" hidden="1">
      <c r="A416" s="119">
        <v>161100</v>
      </c>
      <c r="B416" s="120">
        <v>0</v>
      </c>
      <c r="D416" s="119" t="e">
        <f>#REF!</f>
        <v>#REF!</v>
      </c>
      <c r="E416" s="122" t="e">
        <f>#REF!</f>
        <v>#REF!</v>
      </c>
      <c r="F416" t="e">
        <f t="shared" si="12"/>
        <v>#REF!</v>
      </c>
      <c r="G416" t="e">
        <f t="shared" si="13"/>
        <v>#REF!</v>
      </c>
    </row>
    <row r="417" spans="1:7" hidden="1">
      <c r="A417" s="119" t="s">
        <v>458</v>
      </c>
      <c r="B417" s="120">
        <v>1</v>
      </c>
      <c r="D417" s="119" t="e">
        <f>#REF!</f>
        <v>#REF!</v>
      </c>
      <c r="E417" s="122" t="e">
        <f>#REF!</f>
        <v>#REF!</v>
      </c>
      <c r="F417" t="e">
        <f t="shared" si="12"/>
        <v>#REF!</v>
      </c>
      <c r="G417" t="e">
        <f t="shared" si="13"/>
        <v>#REF!</v>
      </c>
    </row>
    <row r="418" spans="1:7" hidden="1">
      <c r="A418" s="119" t="s">
        <v>459</v>
      </c>
      <c r="B418" s="120">
        <v>1</v>
      </c>
      <c r="D418" s="119" t="e">
        <f>#REF!</f>
        <v>#REF!</v>
      </c>
      <c r="E418" s="122" t="e">
        <f>#REF!</f>
        <v>#REF!</v>
      </c>
      <c r="F418" t="e">
        <f t="shared" si="12"/>
        <v>#REF!</v>
      </c>
      <c r="G418" t="e">
        <f t="shared" si="13"/>
        <v>#REF!</v>
      </c>
    </row>
    <row r="419" spans="1:7" hidden="1">
      <c r="A419" s="119">
        <v>162800</v>
      </c>
      <c r="B419" s="120">
        <v>0</v>
      </c>
      <c r="D419" s="119" t="e">
        <f>#REF!</f>
        <v>#REF!</v>
      </c>
      <c r="E419" s="122" t="e">
        <f>#REF!</f>
        <v>#REF!</v>
      </c>
      <c r="F419" t="e">
        <f t="shared" si="12"/>
        <v>#REF!</v>
      </c>
      <c r="G419" t="e">
        <f t="shared" si="13"/>
        <v>#REF!</v>
      </c>
    </row>
    <row r="420" spans="1:7" hidden="1">
      <c r="A420" s="119" t="s">
        <v>114</v>
      </c>
      <c r="B420" s="120">
        <v>3</v>
      </c>
      <c r="D420" s="119" t="e">
        <f>#REF!</f>
        <v>#REF!</v>
      </c>
      <c r="E420" s="122" t="e">
        <f>#REF!</f>
        <v>#REF!</v>
      </c>
      <c r="F420" t="e">
        <f t="shared" si="12"/>
        <v>#REF!</v>
      </c>
      <c r="G420" t="e">
        <f t="shared" si="13"/>
        <v>#REF!</v>
      </c>
    </row>
    <row r="421" spans="1:7" hidden="1">
      <c r="A421" s="119" t="s">
        <v>228</v>
      </c>
      <c r="B421" s="120">
        <v>380.5</v>
      </c>
      <c r="D421" s="119" t="e">
        <f>#REF!</f>
        <v>#REF!</v>
      </c>
      <c r="E421" s="122" t="e">
        <f>#REF!</f>
        <v>#REF!</v>
      </c>
      <c r="F421" t="e">
        <f t="shared" si="12"/>
        <v>#REF!</v>
      </c>
      <c r="G421" t="e">
        <f t="shared" si="13"/>
        <v>#REF!</v>
      </c>
    </row>
    <row r="422" spans="1:7" hidden="1">
      <c r="A422" s="119" t="s">
        <v>457</v>
      </c>
      <c r="B422" s="120">
        <v>112</v>
      </c>
      <c r="D422" s="119" t="e">
        <f>#REF!</f>
        <v>#REF!</v>
      </c>
      <c r="E422" s="122" t="e">
        <f>#REF!</f>
        <v>#REF!</v>
      </c>
      <c r="F422" t="e">
        <f t="shared" si="12"/>
        <v>#REF!</v>
      </c>
      <c r="G422" t="e">
        <f t="shared" si="13"/>
        <v>#REF!</v>
      </c>
    </row>
    <row r="423" spans="1:7" hidden="1">
      <c r="A423" s="119" t="s">
        <v>229</v>
      </c>
      <c r="B423" s="120">
        <v>24</v>
      </c>
      <c r="D423" s="119" t="e">
        <f>#REF!</f>
        <v>#REF!</v>
      </c>
      <c r="E423" s="122" t="e">
        <f>#REF!</f>
        <v>#REF!</v>
      </c>
      <c r="F423" t="e">
        <f t="shared" si="12"/>
        <v>#REF!</v>
      </c>
      <c r="G423" t="e">
        <f t="shared" si="13"/>
        <v>#REF!</v>
      </c>
    </row>
    <row r="424" spans="1:7" hidden="1">
      <c r="A424" s="119" t="s">
        <v>115</v>
      </c>
      <c r="B424" s="120">
        <v>264</v>
      </c>
      <c r="D424" s="119" t="e">
        <f>#REF!</f>
        <v>#REF!</v>
      </c>
      <c r="E424" s="122" t="e">
        <f>#REF!</f>
        <v>#REF!</v>
      </c>
      <c r="F424" t="e">
        <f t="shared" si="12"/>
        <v>#REF!</v>
      </c>
      <c r="G424" t="e">
        <f t="shared" si="13"/>
        <v>#REF!</v>
      </c>
    </row>
    <row r="425" spans="1:7" hidden="1">
      <c r="A425" s="119" t="s">
        <v>460</v>
      </c>
      <c r="B425" s="120">
        <v>112</v>
      </c>
      <c r="D425" s="119" t="e">
        <f>#REF!</f>
        <v>#REF!</v>
      </c>
      <c r="E425" s="122" t="e">
        <f>#REF!</f>
        <v>#REF!</v>
      </c>
      <c r="F425" t="e">
        <f t="shared" si="12"/>
        <v>#REF!</v>
      </c>
      <c r="G425" t="e">
        <f t="shared" si="13"/>
        <v>#REF!</v>
      </c>
    </row>
    <row r="426" spans="1:7" hidden="1">
      <c r="A426" s="119" t="s">
        <v>461</v>
      </c>
      <c r="B426" s="120">
        <v>380.5</v>
      </c>
      <c r="D426" s="119" t="e">
        <f>#REF!</f>
        <v>#REF!</v>
      </c>
      <c r="E426" s="122" t="e">
        <f>#REF!</f>
        <v>#REF!</v>
      </c>
      <c r="F426" t="e">
        <f t="shared" si="12"/>
        <v>#REF!</v>
      </c>
      <c r="G426" t="e">
        <f t="shared" si="13"/>
        <v>#REF!</v>
      </c>
    </row>
    <row r="427" spans="1:7" hidden="1">
      <c r="A427" s="119">
        <v>17</v>
      </c>
      <c r="B427" s="120">
        <v>0</v>
      </c>
      <c r="D427" s="119" t="e">
        <f>#REF!</f>
        <v>#REF!</v>
      </c>
      <c r="E427" s="122" t="e">
        <f>#REF!</f>
        <v>#REF!</v>
      </c>
      <c r="F427" t="e">
        <f t="shared" si="12"/>
        <v>#REF!</v>
      </c>
      <c r="G427" t="e">
        <f t="shared" si="13"/>
        <v>#REF!</v>
      </c>
    </row>
    <row r="428" spans="1:7" hidden="1">
      <c r="A428" s="119">
        <v>170200</v>
      </c>
      <c r="B428" s="120">
        <v>0</v>
      </c>
      <c r="D428" s="119" t="e">
        <f>#REF!</f>
        <v>#REF!</v>
      </c>
      <c r="E428" s="122" t="e">
        <f>#REF!</f>
        <v>#REF!</v>
      </c>
      <c r="F428" t="e">
        <f t="shared" si="12"/>
        <v>#REF!</v>
      </c>
      <c r="G428" t="e">
        <f t="shared" si="13"/>
        <v>#REF!</v>
      </c>
    </row>
    <row r="429" spans="1:7" hidden="1">
      <c r="A429" s="119" t="s">
        <v>462</v>
      </c>
      <c r="B429" s="120">
        <v>40</v>
      </c>
      <c r="D429" s="119" t="e">
        <f>#REF!</f>
        <v>#REF!</v>
      </c>
      <c r="E429" s="122" t="e">
        <f>#REF!</f>
        <v>#REF!</v>
      </c>
      <c r="F429" t="e">
        <f t="shared" si="12"/>
        <v>#REF!</v>
      </c>
      <c r="G429" t="e">
        <f t="shared" si="13"/>
        <v>#REF!</v>
      </c>
    </row>
    <row r="430" spans="1:7" hidden="1">
      <c r="A430" s="119" t="s">
        <v>463</v>
      </c>
      <c r="B430" s="120">
        <v>140</v>
      </c>
      <c r="D430" s="119" t="e">
        <f>#REF!</f>
        <v>#REF!</v>
      </c>
      <c r="E430" s="122" t="e">
        <f>#REF!</f>
        <v>#REF!</v>
      </c>
      <c r="F430" t="e">
        <f t="shared" si="12"/>
        <v>#REF!</v>
      </c>
      <c r="G430" t="e">
        <f t="shared" si="13"/>
        <v>#REF!</v>
      </c>
    </row>
    <row r="431" spans="1:7" hidden="1">
      <c r="A431" s="119" t="s">
        <v>464</v>
      </c>
      <c r="B431" s="120">
        <v>6</v>
      </c>
      <c r="D431" s="119" t="e">
        <f>#REF!</f>
        <v>#REF!</v>
      </c>
      <c r="E431" s="122" t="e">
        <f>#REF!</f>
        <v>#REF!</v>
      </c>
      <c r="F431" t="e">
        <f t="shared" si="12"/>
        <v>#REF!</v>
      </c>
      <c r="G431" t="e">
        <f t="shared" si="13"/>
        <v>#REF!</v>
      </c>
    </row>
    <row r="432" spans="1:7" hidden="1">
      <c r="A432" s="119" t="s">
        <v>465</v>
      </c>
      <c r="B432" s="120">
        <v>1</v>
      </c>
      <c r="D432" s="119" t="e">
        <f>#REF!</f>
        <v>#REF!</v>
      </c>
      <c r="E432" s="122" t="e">
        <f>#REF!</f>
        <v>#REF!</v>
      </c>
      <c r="F432" t="e">
        <f t="shared" si="12"/>
        <v>#REF!</v>
      </c>
      <c r="G432" t="e">
        <f t="shared" si="13"/>
        <v>#REF!</v>
      </c>
    </row>
    <row r="433" spans="1:7" hidden="1">
      <c r="A433" s="119" t="s">
        <v>466</v>
      </c>
      <c r="B433" s="120">
        <v>1</v>
      </c>
      <c r="D433" s="119" t="e">
        <f>#REF!</f>
        <v>#REF!</v>
      </c>
      <c r="E433" s="122" t="e">
        <f>#REF!</f>
        <v>#REF!</v>
      </c>
      <c r="F433" t="e">
        <f t="shared" si="12"/>
        <v>#REF!</v>
      </c>
      <c r="G433" t="e">
        <f t="shared" si="13"/>
        <v>#REF!</v>
      </c>
    </row>
    <row r="434" spans="1:7" hidden="1">
      <c r="A434" s="119" t="s">
        <v>467</v>
      </c>
      <c r="B434" s="120">
        <v>1</v>
      </c>
      <c r="D434" s="119" t="e">
        <f>#REF!</f>
        <v>#REF!</v>
      </c>
      <c r="E434" s="122" t="e">
        <f>#REF!</f>
        <v>#REF!</v>
      </c>
      <c r="F434" t="e">
        <f t="shared" si="12"/>
        <v>#REF!</v>
      </c>
      <c r="G434" t="e">
        <f t="shared" si="13"/>
        <v>#REF!</v>
      </c>
    </row>
    <row r="435" spans="1:7" hidden="1">
      <c r="A435" s="119" t="s">
        <v>468</v>
      </c>
      <c r="B435" s="120">
        <v>1</v>
      </c>
      <c r="D435" s="119" t="e">
        <f>#REF!</f>
        <v>#REF!</v>
      </c>
      <c r="E435" s="122" t="e">
        <f>#REF!</f>
        <v>#REF!</v>
      </c>
      <c r="F435" t="e">
        <f t="shared" si="12"/>
        <v>#REF!</v>
      </c>
      <c r="G435" t="e">
        <f t="shared" si="13"/>
        <v>#REF!</v>
      </c>
    </row>
    <row r="436" spans="1:7" hidden="1">
      <c r="A436" s="119" t="s">
        <v>469</v>
      </c>
      <c r="B436" s="120">
        <v>1</v>
      </c>
      <c r="D436" s="119" t="e">
        <f>#REF!</f>
        <v>#REF!</v>
      </c>
      <c r="E436" s="122" t="e">
        <f>#REF!</f>
        <v>#REF!</v>
      </c>
      <c r="F436" t="e">
        <f t="shared" si="12"/>
        <v>#REF!</v>
      </c>
      <c r="G436" t="e">
        <f t="shared" si="13"/>
        <v>#REF!</v>
      </c>
    </row>
    <row r="437" spans="1:7" hidden="1">
      <c r="A437" s="119" t="s">
        <v>470</v>
      </c>
      <c r="B437" s="120">
        <v>1</v>
      </c>
      <c r="D437" s="119" t="e">
        <f>#REF!</f>
        <v>#REF!</v>
      </c>
      <c r="E437" s="122" t="e">
        <f>#REF!</f>
        <v>#REF!</v>
      </c>
      <c r="F437" t="e">
        <f t="shared" si="12"/>
        <v>#REF!</v>
      </c>
      <c r="G437" t="e">
        <f t="shared" si="13"/>
        <v>#REF!</v>
      </c>
    </row>
    <row r="438" spans="1:7" hidden="1">
      <c r="A438" s="119" t="s">
        <v>971</v>
      </c>
      <c r="B438" s="120">
        <v>1</v>
      </c>
      <c r="D438" s="119" t="e">
        <f>#REF!</f>
        <v>#REF!</v>
      </c>
      <c r="E438" s="122" t="e">
        <f>#REF!</f>
        <v>#REF!</v>
      </c>
      <c r="F438" t="e">
        <f t="shared" si="12"/>
        <v>#REF!</v>
      </c>
      <c r="G438" t="e">
        <f t="shared" si="13"/>
        <v>#REF!</v>
      </c>
    </row>
    <row r="439" spans="1:7" hidden="1">
      <c r="A439" s="119" t="s">
        <v>972</v>
      </c>
      <c r="B439" s="120">
        <v>1</v>
      </c>
      <c r="D439" s="119" t="e">
        <f>#REF!</f>
        <v>#REF!</v>
      </c>
      <c r="E439" s="122" t="e">
        <f>#REF!</f>
        <v>#REF!</v>
      </c>
      <c r="F439" t="e">
        <f t="shared" si="12"/>
        <v>#REF!</v>
      </c>
      <c r="G439" t="e">
        <f t="shared" si="13"/>
        <v>#REF!</v>
      </c>
    </row>
    <row r="440" spans="1:7" hidden="1">
      <c r="A440" s="119">
        <v>170400</v>
      </c>
      <c r="B440" s="120">
        <v>0</v>
      </c>
      <c r="D440" s="119" t="e">
        <f>#REF!</f>
        <v>#REF!</v>
      </c>
      <c r="E440" s="122" t="e">
        <f>#REF!</f>
        <v>#REF!</v>
      </c>
      <c r="F440" t="e">
        <f t="shared" si="12"/>
        <v>#REF!</v>
      </c>
      <c r="G440" t="e">
        <f t="shared" si="13"/>
        <v>#REF!</v>
      </c>
    </row>
    <row r="441" spans="1:7" hidden="1">
      <c r="A441" s="119" t="s">
        <v>471</v>
      </c>
      <c r="B441" s="120">
        <v>8.4</v>
      </c>
      <c r="D441" s="119" t="e">
        <f>#REF!</f>
        <v>#REF!</v>
      </c>
      <c r="E441" s="122" t="e">
        <f>#REF!</f>
        <v>#REF!</v>
      </c>
      <c r="F441" t="e">
        <f t="shared" si="12"/>
        <v>#REF!</v>
      </c>
      <c r="G441" t="e">
        <f t="shared" si="13"/>
        <v>#REF!</v>
      </c>
    </row>
    <row r="442" spans="1:7" hidden="1">
      <c r="A442" s="119" t="s">
        <v>472</v>
      </c>
      <c r="B442" s="120">
        <v>19</v>
      </c>
      <c r="D442" s="119" t="e">
        <f>#REF!</f>
        <v>#REF!</v>
      </c>
      <c r="E442" s="122" t="e">
        <f>#REF!</f>
        <v>#REF!</v>
      </c>
      <c r="F442" t="e">
        <f t="shared" si="12"/>
        <v>#REF!</v>
      </c>
      <c r="G442" t="e">
        <f t="shared" si="13"/>
        <v>#REF!</v>
      </c>
    </row>
    <row r="443" spans="1:7" hidden="1">
      <c r="A443" s="119" t="s">
        <v>473</v>
      </c>
      <c r="B443" s="120">
        <v>8</v>
      </c>
      <c r="D443" s="119" t="e">
        <f>#REF!</f>
        <v>#REF!</v>
      </c>
      <c r="E443" s="122" t="e">
        <f>#REF!</f>
        <v>#REF!</v>
      </c>
      <c r="F443" t="e">
        <f t="shared" si="12"/>
        <v>#REF!</v>
      </c>
      <c r="G443" t="e">
        <f t="shared" si="13"/>
        <v>#REF!</v>
      </c>
    </row>
    <row r="444" spans="1:7" hidden="1">
      <c r="A444" s="119" t="s">
        <v>474</v>
      </c>
      <c r="B444" s="120">
        <v>19</v>
      </c>
      <c r="D444" s="119" t="e">
        <f>#REF!</f>
        <v>#REF!</v>
      </c>
      <c r="E444" s="122" t="e">
        <f>#REF!</f>
        <v>#REF!</v>
      </c>
      <c r="F444" t="e">
        <f t="shared" si="12"/>
        <v>#REF!</v>
      </c>
      <c r="G444" t="e">
        <f t="shared" si="13"/>
        <v>#REF!</v>
      </c>
    </row>
    <row r="445" spans="1:7" hidden="1">
      <c r="A445" s="119">
        <v>170600</v>
      </c>
      <c r="B445" s="120">
        <v>0</v>
      </c>
      <c r="D445" s="119" t="e">
        <f>#REF!</f>
        <v>#REF!</v>
      </c>
      <c r="E445" s="122" t="e">
        <f>#REF!</f>
        <v>#REF!</v>
      </c>
      <c r="F445" t="e">
        <f t="shared" si="12"/>
        <v>#REF!</v>
      </c>
      <c r="G445" t="e">
        <f t="shared" si="13"/>
        <v>#REF!</v>
      </c>
    </row>
    <row r="446" spans="1:7" hidden="1">
      <c r="A446" s="119" t="s">
        <v>1040</v>
      </c>
      <c r="B446" s="120">
        <v>40</v>
      </c>
      <c r="D446" s="119" t="e">
        <f>#REF!</f>
        <v>#REF!</v>
      </c>
      <c r="E446" s="122" t="e">
        <f>#REF!</f>
        <v>#REF!</v>
      </c>
      <c r="F446" t="e">
        <f t="shared" si="12"/>
        <v>#REF!</v>
      </c>
      <c r="G446" t="e">
        <f t="shared" si="13"/>
        <v>#REF!</v>
      </c>
    </row>
    <row r="447" spans="1:7" hidden="1">
      <c r="A447" s="119">
        <v>170700</v>
      </c>
      <c r="B447" s="120">
        <v>0</v>
      </c>
      <c r="D447" s="119" t="e">
        <f>#REF!</f>
        <v>#REF!</v>
      </c>
      <c r="E447" s="122" t="e">
        <f>#REF!</f>
        <v>#REF!</v>
      </c>
      <c r="F447" t="e">
        <f t="shared" si="12"/>
        <v>#REF!</v>
      </c>
      <c r="G447" t="e">
        <f t="shared" si="13"/>
        <v>#REF!</v>
      </c>
    </row>
    <row r="448" spans="1:7" hidden="1">
      <c r="A448" s="119" t="s">
        <v>54</v>
      </c>
      <c r="B448" s="120">
        <v>468</v>
      </c>
      <c r="D448" s="119" t="e">
        <f>#REF!</f>
        <v>#REF!</v>
      </c>
      <c r="E448" s="122" t="e">
        <f>#REF!</f>
        <v>#REF!</v>
      </c>
      <c r="F448" t="e">
        <f t="shared" si="12"/>
        <v>#REF!</v>
      </c>
      <c r="G448" t="e">
        <f t="shared" si="13"/>
        <v>#REF!</v>
      </c>
    </row>
    <row r="449" spans="1:7" hidden="1">
      <c r="A449" s="119" t="s">
        <v>233</v>
      </c>
      <c r="B449" s="120">
        <v>156</v>
      </c>
      <c r="D449" s="119" t="e">
        <f>#REF!</f>
        <v>#REF!</v>
      </c>
      <c r="E449" s="122" t="e">
        <f>#REF!</f>
        <v>#REF!</v>
      </c>
      <c r="F449" t="e">
        <f t="shared" si="12"/>
        <v>#REF!</v>
      </c>
      <c r="G449" t="e">
        <f t="shared" si="13"/>
        <v>#REF!</v>
      </c>
    </row>
    <row r="450" spans="1:7" hidden="1">
      <c r="A450" s="119" t="s">
        <v>475</v>
      </c>
      <c r="B450" s="120">
        <v>10</v>
      </c>
      <c r="D450" s="119" t="e">
        <f>#REF!</f>
        <v>#REF!</v>
      </c>
      <c r="E450" s="122" t="e">
        <f>#REF!</f>
        <v>#REF!</v>
      </c>
      <c r="F450" t="e">
        <f t="shared" si="12"/>
        <v>#REF!</v>
      </c>
      <c r="G450" t="e">
        <f t="shared" si="13"/>
        <v>#REF!</v>
      </c>
    </row>
    <row r="451" spans="1:7" hidden="1">
      <c r="A451" s="119" t="s">
        <v>476</v>
      </c>
      <c r="B451" s="120">
        <v>10</v>
      </c>
      <c r="D451" s="119" t="e">
        <f>#REF!</f>
        <v>#REF!</v>
      </c>
      <c r="E451" s="122" t="e">
        <f>#REF!</f>
        <v>#REF!</v>
      </c>
      <c r="F451" t="e">
        <f t="shared" si="12"/>
        <v>#REF!</v>
      </c>
      <c r="G451" t="e">
        <f t="shared" si="13"/>
        <v>#REF!</v>
      </c>
    </row>
    <row r="452" spans="1:7" hidden="1">
      <c r="A452" s="119" t="s">
        <v>477</v>
      </c>
      <c r="B452" s="120">
        <v>20</v>
      </c>
      <c r="D452" s="119" t="e">
        <f>#REF!</f>
        <v>#REF!</v>
      </c>
      <c r="E452" s="122" t="e">
        <f>#REF!</f>
        <v>#REF!</v>
      </c>
      <c r="F452" t="e">
        <f t="shared" si="12"/>
        <v>#REF!</v>
      </c>
      <c r="G452" t="e">
        <f t="shared" si="13"/>
        <v>#REF!</v>
      </c>
    </row>
    <row r="453" spans="1:7" hidden="1">
      <c r="A453" s="119" t="s">
        <v>478</v>
      </c>
      <c r="B453" s="120">
        <v>11</v>
      </c>
      <c r="D453" s="119" t="e">
        <f>#REF!</f>
        <v>#REF!</v>
      </c>
      <c r="E453" s="122" t="e">
        <f>#REF!</f>
        <v>#REF!</v>
      </c>
      <c r="F453" t="e">
        <f t="shared" si="12"/>
        <v>#REF!</v>
      </c>
      <c r="G453" t="e">
        <f t="shared" si="13"/>
        <v>#REF!</v>
      </c>
    </row>
    <row r="454" spans="1:7" hidden="1">
      <c r="A454" s="119" t="s">
        <v>479</v>
      </c>
      <c r="B454" s="120">
        <v>10480</v>
      </c>
      <c r="D454" s="119" t="e">
        <f>#REF!</f>
        <v>#REF!</v>
      </c>
      <c r="E454" s="122" t="e">
        <f>#REF!</f>
        <v>#REF!</v>
      </c>
      <c r="F454" t="e">
        <f t="shared" ref="F454:F517" si="14">IF(D454=A454,"OK","NÃO OK")</f>
        <v>#REF!</v>
      </c>
      <c r="G454" t="e">
        <f t="shared" ref="G454:G517" si="15">IF(E454=B454,"OK","NÃO OK")</f>
        <v>#REF!</v>
      </c>
    </row>
    <row r="455" spans="1:7" hidden="1">
      <c r="A455" s="119" t="s">
        <v>480</v>
      </c>
      <c r="B455" s="120">
        <v>34</v>
      </c>
      <c r="D455" s="119" t="e">
        <f>#REF!</f>
        <v>#REF!</v>
      </c>
      <c r="E455" s="122" t="e">
        <f>#REF!</f>
        <v>#REF!</v>
      </c>
      <c r="F455" t="e">
        <f t="shared" si="14"/>
        <v>#REF!</v>
      </c>
      <c r="G455" t="e">
        <f t="shared" si="15"/>
        <v>#REF!</v>
      </c>
    </row>
    <row r="456" spans="1:7" hidden="1">
      <c r="A456" s="119" t="s">
        <v>55</v>
      </c>
      <c r="B456" s="120">
        <v>934</v>
      </c>
      <c r="D456" s="119" t="e">
        <f>#REF!</f>
        <v>#REF!</v>
      </c>
      <c r="E456" s="122" t="e">
        <f>#REF!</f>
        <v>#REF!</v>
      </c>
      <c r="F456" t="e">
        <f t="shared" si="14"/>
        <v>#REF!</v>
      </c>
      <c r="G456" t="e">
        <f t="shared" si="15"/>
        <v>#REF!</v>
      </c>
    </row>
    <row r="457" spans="1:7" hidden="1">
      <c r="A457" s="119" t="s">
        <v>243</v>
      </c>
      <c r="B457" s="120">
        <v>248</v>
      </c>
      <c r="D457" s="119" t="e">
        <f>#REF!</f>
        <v>#REF!</v>
      </c>
      <c r="E457" s="122" t="e">
        <f>#REF!</f>
        <v>#REF!</v>
      </c>
      <c r="F457" t="e">
        <f t="shared" si="14"/>
        <v>#REF!</v>
      </c>
      <c r="G457" t="e">
        <f t="shared" si="15"/>
        <v>#REF!</v>
      </c>
    </row>
    <row r="458" spans="1:7" hidden="1">
      <c r="A458" s="119">
        <v>170800</v>
      </c>
      <c r="B458" s="120">
        <v>0</v>
      </c>
      <c r="D458" s="119" t="e">
        <f>#REF!</f>
        <v>#REF!</v>
      </c>
      <c r="E458" s="122" t="e">
        <f>#REF!</f>
        <v>#REF!</v>
      </c>
      <c r="F458" t="e">
        <f t="shared" si="14"/>
        <v>#REF!</v>
      </c>
      <c r="G458" t="e">
        <f t="shared" si="15"/>
        <v>#REF!</v>
      </c>
    </row>
    <row r="459" spans="1:7" hidden="1">
      <c r="A459" s="119" t="s">
        <v>481</v>
      </c>
      <c r="B459" s="120">
        <v>26</v>
      </c>
      <c r="D459" s="119" t="e">
        <f>#REF!</f>
        <v>#REF!</v>
      </c>
      <c r="E459" s="122" t="e">
        <f>#REF!</f>
        <v>#REF!</v>
      </c>
      <c r="F459" t="e">
        <f t="shared" si="14"/>
        <v>#REF!</v>
      </c>
      <c r="G459" t="e">
        <f t="shared" si="15"/>
        <v>#REF!</v>
      </c>
    </row>
    <row r="460" spans="1:7" hidden="1">
      <c r="A460" s="119" t="s">
        <v>482</v>
      </c>
      <c r="B460" s="120">
        <v>176</v>
      </c>
      <c r="D460" s="119" t="e">
        <f>#REF!</f>
        <v>#REF!</v>
      </c>
      <c r="E460" s="122" t="e">
        <f>#REF!</f>
        <v>#REF!</v>
      </c>
      <c r="F460" t="e">
        <f t="shared" si="14"/>
        <v>#REF!</v>
      </c>
      <c r="G460" t="e">
        <f t="shared" si="15"/>
        <v>#REF!</v>
      </c>
    </row>
    <row r="461" spans="1:7" hidden="1">
      <c r="A461" s="119" t="s">
        <v>483</v>
      </c>
      <c r="B461" s="120">
        <v>11</v>
      </c>
      <c r="D461" s="119" t="e">
        <f>#REF!</f>
        <v>#REF!</v>
      </c>
      <c r="E461" s="122" t="e">
        <f>#REF!</f>
        <v>#REF!</v>
      </c>
      <c r="F461" t="e">
        <f t="shared" si="14"/>
        <v>#REF!</v>
      </c>
      <c r="G461" t="e">
        <f t="shared" si="15"/>
        <v>#REF!</v>
      </c>
    </row>
    <row r="462" spans="1:7" hidden="1">
      <c r="A462" s="119" t="s">
        <v>484</v>
      </c>
      <c r="B462" s="120">
        <v>98</v>
      </c>
      <c r="D462" s="119" t="e">
        <f>#REF!</f>
        <v>#REF!</v>
      </c>
      <c r="E462" s="122" t="e">
        <f>#REF!</f>
        <v>#REF!</v>
      </c>
      <c r="F462" t="e">
        <f t="shared" si="14"/>
        <v>#REF!</v>
      </c>
      <c r="G462" t="e">
        <f t="shared" si="15"/>
        <v>#REF!</v>
      </c>
    </row>
    <row r="463" spans="1:7" hidden="1">
      <c r="A463" s="119" t="s">
        <v>485</v>
      </c>
      <c r="B463" s="120">
        <v>14</v>
      </c>
      <c r="D463" s="119" t="e">
        <f>#REF!</f>
        <v>#REF!</v>
      </c>
      <c r="E463" s="122" t="e">
        <f>#REF!</f>
        <v>#REF!</v>
      </c>
      <c r="F463" t="e">
        <f t="shared" si="14"/>
        <v>#REF!</v>
      </c>
      <c r="G463" t="e">
        <f t="shared" si="15"/>
        <v>#REF!</v>
      </c>
    </row>
    <row r="464" spans="1:7" hidden="1">
      <c r="A464" s="119" t="s">
        <v>486</v>
      </c>
      <c r="B464" s="120">
        <v>70</v>
      </c>
      <c r="D464" s="119" t="e">
        <f>#REF!</f>
        <v>#REF!</v>
      </c>
      <c r="E464" s="122" t="e">
        <f>#REF!</f>
        <v>#REF!</v>
      </c>
      <c r="F464" t="e">
        <f t="shared" si="14"/>
        <v>#REF!</v>
      </c>
      <c r="G464" t="e">
        <f t="shared" si="15"/>
        <v>#REF!</v>
      </c>
    </row>
    <row r="465" spans="1:7" hidden="1">
      <c r="A465" s="119" t="s">
        <v>487</v>
      </c>
      <c r="B465" s="120">
        <v>1</v>
      </c>
      <c r="D465" s="119" t="e">
        <f>#REF!</f>
        <v>#REF!</v>
      </c>
      <c r="E465" s="122" t="e">
        <f>#REF!</f>
        <v>#REF!</v>
      </c>
      <c r="F465" t="e">
        <f t="shared" si="14"/>
        <v>#REF!</v>
      </c>
      <c r="G465" t="e">
        <f t="shared" si="15"/>
        <v>#REF!</v>
      </c>
    </row>
    <row r="466" spans="1:7" hidden="1">
      <c r="A466" s="119" t="s">
        <v>488</v>
      </c>
      <c r="B466" s="120">
        <v>1</v>
      </c>
      <c r="D466" s="119" t="e">
        <f>#REF!</f>
        <v>#REF!</v>
      </c>
      <c r="E466" s="122" t="e">
        <f>#REF!</f>
        <v>#REF!</v>
      </c>
      <c r="F466" t="e">
        <f t="shared" si="14"/>
        <v>#REF!</v>
      </c>
      <c r="G466" t="e">
        <f t="shared" si="15"/>
        <v>#REF!</v>
      </c>
    </row>
    <row r="467" spans="1:7" hidden="1">
      <c r="A467" s="119" t="s">
        <v>489</v>
      </c>
      <c r="B467" s="120">
        <v>1</v>
      </c>
      <c r="D467" s="119" t="e">
        <f>#REF!</f>
        <v>#REF!</v>
      </c>
      <c r="E467" s="122" t="e">
        <f>#REF!</f>
        <v>#REF!</v>
      </c>
      <c r="F467" t="e">
        <f t="shared" si="14"/>
        <v>#REF!</v>
      </c>
      <c r="G467" t="e">
        <f t="shared" si="15"/>
        <v>#REF!</v>
      </c>
    </row>
    <row r="468" spans="1:7" hidden="1">
      <c r="A468" s="119" t="s">
        <v>490</v>
      </c>
      <c r="B468" s="120">
        <v>1</v>
      </c>
      <c r="D468" s="119" t="e">
        <f>#REF!</f>
        <v>#REF!</v>
      </c>
      <c r="E468" s="122" t="e">
        <f>#REF!</f>
        <v>#REF!</v>
      </c>
      <c r="F468" t="e">
        <f t="shared" si="14"/>
        <v>#REF!</v>
      </c>
      <c r="G468" t="e">
        <f t="shared" si="15"/>
        <v>#REF!</v>
      </c>
    </row>
    <row r="469" spans="1:7" hidden="1">
      <c r="A469" s="119" t="s">
        <v>491</v>
      </c>
      <c r="B469" s="120">
        <v>1</v>
      </c>
      <c r="D469" s="119" t="e">
        <f>#REF!</f>
        <v>#REF!</v>
      </c>
      <c r="E469" s="122" t="e">
        <f>#REF!</f>
        <v>#REF!</v>
      </c>
      <c r="F469" t="e">
        <f t="shared" si="14"/>
        <v>#REF!</v>
      </c>
      <c r="G469" t="e">
        <f t="shared" si="15"/>
        <v>#REF!</v>
      </c>
    </row>
    <row r="470" spans="1:7" hidden="1">
      <c r="A470" s="119" t="s">
        <v>492</v>
      </c>
      <c r="B470" s="120">
        <v>1</v>
      </c>
      <c r="D470" s="119" t="e">
        <f>#REF!</f>
        <v>#REF!</v>
      </c>
      <c r="E470" s="122" t="e">
        <f>#REF!</f>
        <v>#REF!</v>
      </c>
      <c r="F470" t="e">
        <f t="shared" si="14"/>
        <v>#REF!</v>
      </c>
      <c r="G470" t="e">
        <f t="shared" si="15"/>
        <v>#REF!</v>
      </c>
    </row>
    <row r="471" spans="1:7" hidden="1">
      <c r="A471" s="119" t="s">
        <v>493</v>
      </c>
      <c r="B471" s="120">
        <v>1</v>
      </c>
      <c r="D471" s="119" t="e">
        <f>#REF!</f>
        <v>#REF!</v>
      </c>
      <c r="E471" s="122" t="e">
        <f>#REF!</f>
        <v>#REF!</v>
      </c>
      <c r="F471" t="e">
        <f t="shared" si="14"/>
        <v>#REF!</v>
      </c>
      <c r="G471" t="e">
        <f t="shared" si="15"/>
        <v>#REF!</v>
      </c>
    </row>
    <row r="472" spans="1:7" hidden="1">
      <c r="A472" s="119" t="s">
        <v>494</v>
      </c>
      <c r="B472" s="120">
        <v>1</v>
      </c>
      <c r="D472" s="119" t="e">
        <f>#REF!</f>
        <v>#REF!</v>
      </c>
      <c r="E472" s="122" t="e">
        <f>#REF!</f>
        <v>#REF!</v>
      </c>
      <c r="F472" t="e">
        <f t="shared" si="14"/>
        <v>#REF!</v>
      </c>
      <c r="G472" t="e">
        <f t="shared" si="15"/>
        <v>#REF!</v>
      </c>
    </row>
    <row r="473" spans="1:7" hidden="1">
      <c r="A473" s="119" t="s">
        <v>495</v>
      </c>
      <c r="B473" s="120">
        <v>1</v>
      </c>
      <c r="D473" s="119" t="e">
        <f>#REF!</f>
        <v>#REF!</v>
      </c>
      <c r="E473" s="122" t="e">
        <f>#REF!</f>
        <v>#REF!</v>
      </c>
      <c r="F473" t="e">
        <f t="shared" si="14"/>
        <v>#REF!</v>
      </c>
      <c r="G473" t="e">
        <f t="shared" si="15"/>
        <v>#REF!</v>
      </c>
    </row>
    <row r="474" spans="1:7" hidden="1">
      <c r="A474" s="119" t="s">
        <v>496</v>
      </c>
      <c r="B474" s="120">
        <v>1</v>
      </c>
      <c r="D474" s="119" t="e">
        <f>#REF!</f>
        <v>#REF!</v>
      </c>
      <c r="E474" s="122" t="e">
        <f>#REF!</f>
        <v>#REF!</v>
      </c>
      <c r="F474" t="e">
        <f t="shared" si="14"/>
        <v>#REF!</v>
      </c>
      <c r="G474" t="e">
        <f t="shared" si="15"/>
        <v>#REF!</v>
      </c>
    </row>
    <row r="475" spans="1:7" hidden="1">
      <c r="A475" s="119" t="s">
        <v>497</v>
      </c>
      <c r="B475" s="120">
        <v>5</v>
      </c>
      <c r="D475" s="119" t="e">
        <f>#REF!</f>
        <v>#REF!</v>
      </c>
      <c r="E475" s="122" t="e">
        <f>#REF!</f>
        <v>#REF!</v>
      </c>
      <c r="F475" t="e">
        <f t="shared" si="14"/>
        <v>#REF!</v>
      </c>
      <c r="G475" t="e">
        <f t="shared" si="15"/>
        <v>#REF!</v>
      </c>
    </row>
    <row r="476" spans="1:7" hidden="1">
      <c r="A476" s="119" t="s">
        <v>498</v>
      </c>
      <c r="B476" s="120">
        <v>1</v>
      </c>
      <c r="D476" s="119" t="e">
        <f>#REF!</f>
        <v>#REF!</v>
      </c>
      <c r="E476" s="122" t="e">
        <f>#REF!</f>
        <v>#REF!</v>
      </c>
      <c r="F476" t="e">
        <f t="shared" si="14"/>
        <v>#REF!</v>
      </c>
      <c r="G476" t="e">
        <f t="shared" si="15"/>
        <v>#REF!</v>
      </c>
    </row>
    <row r="477" spans="1:7" hidden="1">
      <c r="A477" s="119" t="s">
        <v>499</v>
      </c>
      <c r="B477" s="120">
        <v>1</v>
      </c>
      <c r="D477" s="119" t="e">
        <f>#REF!</f>
        <v>#REF!</v>
      </c>
      <c r="E477" s="122" t="e">
        <f>#REF!</f>
        <v>#REF!</v>
      </c>
      <c r="F477" t="e">
        <f t="shared" si="14"/>
        <v>#REF!</v>
      </c>
      <c r="G477" t="e">
        <f t="shared" si="15"/>
        <v>#REF!</v>
      </c>
    </row>
    <row r="478" spans="1:7" hidden="1">
      <c r="A478" s="119" t="s">
        <v>500</v>
      </c>
      <c r="B478" s="120">
        <v>1</v>
      </c>
      <c r="D478" s="119" t="e">
        <f>#REF!</f>
        <v>#REF!</v>
      </c>
      <c r="E478" s="122" t="e">
        <f>#REF!</f>
        <v>#REF!</v>
      </c>
      <c r="F478" t="e">
        <f t="shared" si="14"/>
        <v>#REF!</v>
      </c>
      <c r="G478" t="e">
        <f t="shared" si="15"/>
        <v>#REF!</v>
      </c>
    </row>
    <row r="479" spans="1:7" hidden="1">
      <c r="A479" s="119" t="s">
        <v>501</v>
      </c>
      <c r="B479" s="120">
        <v>1</v>
      </c>
      <c r="D479" s="119" t="e">
        <f>#REF!</f>
        <v>#REF!</v>
      </c>
      <c r="E479" s="122" t="e">
        <f>#REF!</f>
        <v>#REF!</v>
      </c>
      <c r="F479" t="e">
        <f t="shared" si="14"/>
        <v>#REF!</v>
      </c>
      <c r="G479" t="e">
        <f t="shared" si="15"/>
        <v>#REF!</v>
      </c>
    </row>
    <row r="480" spans="1:7" hidden="1">
      <c r="A480" s="119" t="s">
        <v>502</v>
      </c>
      <c r="B480" s="120">
        <v>1</v>
      </c>
      <c r="D480" s="119" t="e">
        <f>#REF!</f>
        <v>#REF!</v>
      </c>
      <c r="E480" s="122" t="e">
        <f>#REF!</f>
        <v>#REF!</v>
      </c>
      <c r="F480" t="e">
        <f t="shared" si="14"/>
        <v>#REF!</v>
      </c>
      <c r="G480" t="e">
        <f t="shared" si="15"/>
        <v>#REF!</v>
      </c>
    </row>
    <row r="481" spans="1:7" hidden="1">
      <c r="A481" s="119" t="s">
        <v>503</v>
      </c>
      <c r="B481" s="120">
        <v>1</v>
      </c>
      <c r="D481" s="119" t="e">
        <f>#REF!</f>
        <v>#REF!</v>
      </c>
      <c r="E481" s="122" t="e">
        <f>#REF!</f>
        <v>#REF!</v>
      </c>
      <c r="F481" t="e">
        <f t="shared" si="14"/>
        <v>#REF!</v>
      </c>
      <c r="G481" t="e">
        <f t="shared" si="15"/>
        <v>#REF!</v>
      </c>
    </row>
    <row r="482" spans="1:7" hidden="1">
      <c r="A482" s="119" t="s">
        <v>504</v>
      </c>
      <c r="B482" s="120">
        <v>1</v>
      </c>
      <c r="D482" s="119" t="e">
        <f>#REF!</f>
        <v>#REF!</v>
      </c>
      <c r="E482" s="122" t="e">
        <f>#REF!</f>
        <v>#REF!</v>
      </c>
      <c r="F482" t="e">
        <f t="shared" si="14"/>
        <v>#REF!</v>
      </c>
      <c r="G482" t="e">
        <f t="shared" si="15"/>
        <v>#REF!</v>
      </c>
    </row>
    <row r="483" spans="1:7" hidden="1">
      <c r="A483" s="119" t="s">
        <v>505</v>
      </c>
      <c r="B483" s="120">
        <v>1</v>
      </c>
      <c r="D483" s="119" t="e">
        <f>#REF!</f>
        <v>#REF!</v>
      </c>
      <c r="E483" s="122" t="e">
        <f>#REF!</f>
        <v>#REF!</v>
      </c>
      <c r="F483" t="e">
        <f t="shared" si="14"/>
        <v>#REF!</v>
      </c>
      <c r="G483" t="e">
        <f t="shared" si="15"/>
        <v>#REF!</v>
      </c>
    </row>
    <row r="484" spans="1:7" hidden="1">
      <c r="A484" s="119" t="s">
        <v>506</v>
      </c>
      <c r="B484" s="120">
        <v>1</v>
      </c>
      <c r="D484" s="119" t="e">
        <f>#REF!</f>
        <v>#REF!</v>
      </c>
      <c r="E484" s="122" t="e">
        <f>#REF!</f>
        <v>#REF!</v>
      </c>
      <c r="F484" t="e">
        <f t="shared" si="14"/>
        <v>#REF!</v>
      </c>
      <c r="G484" t="e">
        <f t="shared" si="15"/>
        <v>#REF!</v>
      </c>
    </row>
    <row r="485" spans="1:7" hidden="1">
      <c r="A485" s="119" t="s">
        <v>507</v>
      </c>
      <c r="B485" s="120">
        <v>1</v>
      </c>
      <c r="D485" s="119" t="e">
        <f>#REF!</f>
        <v>#REF!</v>
      </c>
      <c r="E485" s="122" t="e">
        <f>#REF!</f>
        <v>#REF!</v>
      </c>
      <c r="F485" t="e">
        <f t="shared" si="14"/>
        <v>#REF!</v>
      </c>
      <c r="G485" t="e">
        <f t="shared" si="15"/>
        <v>#REF!</v>
      </c>
    </row>
    <row r="486" spans="1:7" hidden="1">
      <c r="A486" s="119" t="s">
        <v>508</v>
      </c>
      <c r="B486" s="120">
        <v>1</v>
      </c>
      <c r="D486" s="119" t="e">
        <f>#REF!</f>
        <v>#REF!</v>
      </c>
      <c r="E486" s="122" t="e">
        <f>#REF!</f>
        <v>#REF!</v>
      </c>
      <c r="F486" t="e">
        <f t="shared" si="14"/>
        <v>#REF!</v>
      </c>
      <c r="G486" t="e">
        <f t="shared" si="15"/>
        <v>#REF!</v>
      </c>
    </row>
    <row r="487" spans="1:7" hidden="1">
      <c r="A487" s="119" t="s">
        <v>509</v>
      </c>
      <c r="B487" s="120">
        <v>1</v>
      </c>
      <c r="D487" s="119" t="e">
        <f>#REF!</f>
        <v>#REF!</v>
      </c>
      <c r="E487" s="122" t="e">
        <f>#REF!</f>
        <v>#REF!</v>
      </c>
      <c r="F487" t="e">
        <f t="shared" si="14"/>
        <v>#REF!</v>
      </c>
      <c r="G487" t="e">
        <f t="shared" si="15"/>
        <v>#REF!</v>
      </c>
    </row>
    <row r="488" spans="1:7" hidden="1">
      <c r="A488" s="119" t="s">
        <v>510</v>
      </c>
      <c r="B488" s="120">
        <v>1</v>
      </c>
      <c r="D488" s="119" t="e">
        <f>#REF!</f>
        <v>#REF!</v>
      </c>
      <c r="E488" s="122" t="e">
        <f>#REF!</f>
        <v>#REF!</v>
      </c>
      <c r="F488" t="e">
        <f t="shared" si="14"/>
        <v>#REF!</v>
      </c>
      <c r="G488" t="e">
        <f t="shared" si="15"/>
        <v>#REF!</v>
      </c>
    </row>
    <row r="489" spans="1:7" hidden="1">
      <c r="A489" s="119" t="s">
        <v>511</v>
      </c>
      <c r="B489" s="120">
        <v>1</v>
      </c>
      <c r="D489" s="119" t="e">
        <f>#REF!</f>
        <v>#REF!</v>
      </c>
      <c r="E489" s="122" t="e">
        <f>#REF!</f>
        <v>#REF!</v>
      </c>
      <c r="F489" t="e">
        <f t="shared" si="14"/>
        <v>#REF!</v>
      </c>
      <c r="G489" t="e">
        <f t="shared" si="15"/>
        <v>#REF!</v>
      </c>
    </row>
    <row r="490" spans="1:7" hidden="1">
      <c r="A490" s="119" t="s">
        <v>512</v>
      </c>
      <c r="B490" s="120">
        <v>1</v>
      </c>
      <c r="D490" s="119" t="e">
        <f>#REF!</f>
        <v>#REF!</v>
      </c>
      <c r="E490" s="122" t="e">
        <f>#REF!</f>
        <v>#REF!</v>
      </c>
      <c r="F490" t="e">
        <f t="shared" si="14"/>
        <v>#REF!</v>
      </c>
      <c r="G490" t="e">
        <f t="shared" si="15"/>
        <v>#REF!</v>
      </c>
    </row>
    <row r="491" spans="1:7" hidden="1">
      <c r="A491" s="119" t="s">
        <v>974</v>
      </c>
      <c r="B491" s="120">
        <v>1</v>
      </c>
      <c r="D491" s="119" t="e">
        <f>#REF!</f>
        <v>#REF!</v>
      </c>
      <c r="E491" s="122" t="e">
        <f>#REF!</f>
        <v>#REF!</v>
      </c>
      <c r="F491" t="e">
        <f t="shared" si="14"/>
        <v>#REF!</v>
      </c>
      <c r="G491" t="e">
        <f t="shared" si="15"/>
        <v>#REF!</v>
      </c>
    </row>
    <row r="492" spans="1:7" hidden="1">
      <c r="A492" s="119" t="s">
        <v>975</v>
      </c>
      <c r="B492" s="120">
        <v>1</v>
      </c>
      <c r="D492" s="119" t="e">
        <f>#REF!</f>
        <v>#REF!</v>
      </c>
      <c r="E492" s="122" t="e">
        <f>#REF!</f>
        <v>#REF!</v>
      </c>
      <c r="F492" t="e">
        <f t="shared" si="14"/>
        <v>#REF!</v>
      </c>
      <c r="G492" t="e">
        <f t="shared" si="15"/>
        <v>#REF!</v>
      </c>
    </row>
    <row r="493" spans="1:7" hidden="1">
      <c r="A493" s="119" t="s">
        <v>976</v>
      </c>
      <c r="B493" s="120">
        <v>1</v>
      </c>
      <c r="D493" s="119" t="e">
        <f>#REF!</f>
        <v>#REF!</v>
      </c>
      <c r="E493" s="122" t="e">
        <f>#REF!</f>
        <v>#REF!</v>
      </c>
      <c r="F493" t="e">
        <f t="shared" si="14"/>
        <v>#REF!</v>
      </c>
      <c r="G493" t="e">
        <f t="shared" si="15"/>
        <v>#REF!</v>
      </c>
    </row>
    <row r="494" spans="1:7" hidden="1">
      <c r="A494" s="119" t="s">
        <v>977</v>
      </c>
      <c r="B494" s="120">
        <v>1</v>
      </c>
      <c r="D494" s="119" t="e">
        <f>#REF!</f>
        <v>#REF!</v>
      </c>
      <c r="E494" s="122" t="e">
        <f>#REF!</f>
        <v>#REF!</v>
      </c>
      <c r="F494" t="e">
        <f t="shared" si="14"/>
        <v>#REF!</v>
      </c>
      <c r="G494" t="e">
        <f t="shared" si="15"/>
        <v>#REF!</v>
      </c>
    </row>
    <row r="495" spans="1:7" hidden="1">
      <c r="A495" s="119" t="s">
        <v>978</v>
      </c>
      <c r="B495" s="120">
        <v>1</v>
      </c>
      <c r="D495" s="119" t="e">
        <f>#REF!</f>
        <v>#REF!</v>
      </c>
      <c r="E495" s="122" t="e">
        <f>#REF!</f>
        <v>#REF!</v>
      </c>
      <c r="F495" t="e">
        <f t="shared" si="14"/>
        <v>#REF!</v>
      </c>
      <c r="G495" t="e">
        <f t="shared" si="15"/>
        <v>#REF!</v>
      </c>
    </row>
    <row r="496" spans="1:7" hidden="1">
      <c r="A496" s="119" t="s">
        <v>979</v>
      </c>
      <c r="B496" s="120">
        <v>1</v>
      </c>
      <c r="D496" s="119" t="e">
        <f>#REF!</f>
        <v>#REF!</v>
      </c>
      <c r="E496" s="122" t="e">
        <f>#REF!</f>
        <v>#REF!</v>
      </c>
      <c r="F496" t="e">
        <f t="shared" si="14"/>
        <v>#REF!</v>
      </c>
      <c r="G496" t="e">
        <f t="shared" si="15"/>
        <v>#REF!</v>
      </c>
    </row>
    <row r="497" spans="1:7" hidden="1">
      <c r="A497" s="119" t="s">
        <v>980</v>
      </c>
      <c r="B497" s="120">
        <v>1</v>
      </c>
      <c r="D497" s="119" t="e">
        <f>#REF!</f>
        <v>#REF!</v>
      </c>
      <c r="E497" s="122" t="e">
        <f>#REF!</f>
        <v>#REF!</v>
      </c>
      <c r="F497" t="e">
        <f t="shared" si="14"/>
        <v>#REF!</v>
      </c>
      <c r="G497" t="e">
        <f t="shared" si="15"/>
        <v>#REF!</v>
      </c>
    </row>
    <row r="498" spans="1:7" hidden="1">
      <c r="A498" s="119" t="s">
        <v>981</v>
      </c>
      <c r="B498" s="120">
        <v>1</v>
      </c>
      <c r="D498" s="119" t="e">
        <f>#REF!</f>
        <v>#REF!</v>
      </c>
      <c r="E498" s="122" t="e">
        <f>#REF!</f>
        <v>#REF!</v>
      </c>
      <c r="F498" t="e">
        <f t="shared" si="14"/>
        <v>#REF!</v>
      </c>
      <c r="G498" t="e">
        <f t="shared" si="15"/>
        <v>#REF!</v>
      </c>
    </row>
    <row r="499" spans="1:7" hidden="1">
      <c r="A499" s="119" t="s">
        <v>982</v>
      </c>
      <c r="B499" s="120">
        <v>1</v>
      </c>
      <c r="D499" s="119" t="e">
        <f>#REF!</f>
        <v>#REF!</v>
      </c>
      <c r="E499" s="122" t="e">
        <f>#REF!</f>
        <v>#REF!</v>
      </c>
      <c r="F499" t="e">
        <f t="shared" si="14"/>
        <v>#REF!</v>
      </c>
      <c r="G499" t="e">
        <f t="shared" si="15"/>
        <v>#REF!</v>
      </c>
    </row>
    <row r="500" spans="1:7" hidden="1">
      <c r="A500" s="119" t="s">
        <v>983</v>
      </c>
      <c r="B500" s="120">
        <v>1</v>
      </c>
      <c r="D500" s="119" t="e">
        <f>#REF!</f>
        <v>#REF!</v>
      </c>
      <c r="E500" s="122" t="e">
        <f>#REF!</f>
        <v>#REF!</v>
      </c>
      <c r="F500" t="e">
        <f t="shared" si="14"/>
        <v>#REF!</v>
      </c>
      <c r="G500" t="e">
        <f t="shared" si="15"/>
        <v>#REF!</v>
      </c>
    </row>
    <row r="501" spans="1:7" hidden="1">
      <c r="A501" s="119" t="s">
        <v>984</v>
      </c>
      <c r="B501" s="120">
        <v>5</v>
      </c>
      <c r="D501" s="119" t="e">
        <f>#REF!</f>
        <v>#REF!</v>
      </c>
      <c r="E501" s="122" t="e">
        <f>#REF!</f>
        <v>#REF!</v>
      </c>
      <c r="F501" t="e">
        <f t="shared" si="14"/>
        <v>#REF!</v>
      </c>
      <c r="G501" t="e">
        <f t="shared" si="15"/>
        <v>#REF!</v>
      </c>
    </row>
    <row r="502" spans="1:7" hidden="1">
      <c r="A502" s="119" t="s">
        <v>985</v>
      </c>
      <c r="B502" s="120">
        <v>1</v>
      </c>
      <c r="D502" s="119" t="e">
        <f>#REF!</f>
        <v>#REF!</v>
      </c>
      <c r="E502" s="122" t="e">
        <f>#REF!</f>
        <v>#REF!</v>
      </c>
      <c r="F502" t="e">
        <f t="shared" si="14"/>
        <v>#REF!</v>
      </c>
      <c r="G502" t="e">
        <f t="shared" si="15"/>
        <v>#REF!</v>
      </c>
    </row>
    <row r="503" spans="1:7" hidden="1">
      <c r="A503" s="119" t="s">
        <v>986</v>
      </c>
      <c r="B503" s="120">
        <v>1</v>
      </c>
      <c r="D503" s="119" t="e">
        <f>#REF!</f>
        <v>#REF!</v>
      </c>
      <c r="E503" s="122" t="e">
        <f>#REF!</f>
        <v>#REF!</v>
      </c>
      <c r="F503" t="e">
        <f t="shared" si="14"/>
        <v>#REF!</v>
      </c>
      <c r="G503" t="e">
        <f t="shared" si="15"/>
        <v>#REF!</v>
      </c>
    </row>
    <row r="504" spans="1:7" hidden="1">
      <c r="A504" s="119" t="s">
        <v>987</v>
      </c>
      <c r="B504" s="120">
        <v>1</v>
      </c>
      <c r="D504" s="119" t="e">
        <f>#REF!</f>
        <v>#REF!</v>
      </c>
      <c r="E504" s="122" t="e">
        <f>#REF!</f>
        <v>#REF!</v>
      </c>
      <c r="F504" t="e">
        <f t="shared" si="14"/>
        <v>#REF!</v>
      </c>
      <c r="G504" t="e">
        <f t="shared" si="15"/>
        <v>#REF!</v>
      </c>
    </row>
    <row r="505" spans="1:7" hidden="1">
      <c r="A505" s="119" t="s">
        <v>988</v>
      </c>
      <c r="B505" s="120">
        <v>1</v>
      </c>
      <c r="D505" s="119" t="e">
        <f>#REF!</f>
        <v>#REF!</v>
      </c>
      <c r="E505" s="122" t="e">
        <f>#REF!</f>
        <v>#REF!</v>
      </c>
      <c r="F505" t="e">
        <f t="shared" si="14"/>
        <v>#REF!</v>
      </c>
      <c r="G505" t="e">
        <f t="shared" si="15"/>
        <v>#REF!</v>
      </c>
    </row>
    <row r="506" spans="1:7" hidden="1">
      <c r="A506" s="119" t="s">
        <v>989</v>
      </c>
      <c r="B506" s="120">
        <v>1</v>
      </c>
      <c r="D506" s="119" t="e">
        <f>#REF!</f>
        <v>#REF!</v>
      </c>
      <c r="E506" s="122" t="e">
        <f>#REF!</f>
        <v>#REF!</v>
      </c>
      <c r="F506" t="e">
        <f t="shared" si="14"/>
        <v>#REF!</v>
      </c>
      <c r="G506" t="e">
        <f t="shared" si="15"/>
        <v>#REF!</v>
      </c>
    </row>
    <row r="507" spans="1:7" hidden="1">
      <c r="A507" s="119" t="s">
        <v>990</v>
      </c>
      <c r="B507" s="120">
        <v>1</v>
      </c>
      <c r="D507" s="119" t="e">
        <f>#REF!</f>
        <v>#REF!</v>
      </c>
      <c r="E507" s="122" t="e">
        <f>#REF!</f>
        <v>#REF!</v>
      </c>
      <c r="F507" t="e">
        <f t="shared" si="14"/>
        <v>#REF!</v>
      </c>
      <c r="G507" t="e">
        <f t="shared" si="15"/>
        <v>#REF!</v>
      </c>
    </row>
    <row r="508" spans="1:7" hidden="1">
      <c r="A508" s="119" t="s">
        <v>991</v>
      </c>
      <c r="B508" s="120">
        <v>1</v>
      </c>
      <c r="D508" s="119" t="e">
        <f>#REF!</f>
        <v>#REF!</v>
      </c>
      <c r="E508" s="122" t="e">
        <f>#REF!</f>
        <v>#REF!</v>
      </c>
      <c r="F508" t="e">
        <f t="shared" si="14"/>
        <v>#REF!</v>
      </c>
      <c r="G508" t="e">
        <f t="shared" si="15"/>
        <v>#REF!</v>
      </c>
    </row>
    <row r="509" spans="1:7" hidden="1">
      <c r="A509" s="119" t="s">
        <v>992</v>
      </c>
      <c r="B509" s="120">
        <v>1</v>
      </c>
      <c r="D509" s="119" t="e">
        <f>#REF!</f>
        <v>#REF!</v>
      </c>
      <c r="E509" s="122" t="e">
        <f>#REF!</f>
        <v>#REF!</v>
      </c>
      <c r="F509" t="e">
        <f t="shared" si="14"/>
        <v>#REF!</v>
      </c>
      <c r="G509" t="e">
        <f t="shared" si="15"/>
        <v>#REF!</v>
      </c>
    </row>
    <row r="510" spans="1:7" hidden="1">
      <c r="A510" s="119" t="s">
        <v>993</v>
      </c>
      <c r="B510" s="120">
        <v>1</v>
      </c>
      <c r="D510" s="119" t="e">
        <f>#REF!</f>
        <v>#REF!</v>
      </c>
      <c r="E510" s="122" t="e">
        <f>#REF!</f>
        <v>#REF!</v>
      </c>
      <c r="F510" t="e">
        <f t="shared" si="14"/>
        <v>#REF!</v>
      </c>
      <c r="G510" t="e">
        <f t="shared" si="15"/>
        <v>#REF!</v>
      </c>
    </row>
    <row r="511" spans="1:7" hidden="1">
      <c r="A511" s="119" t="s">
        <v>994</v>
      </c>
      <c r="B511" s="120">
        <v>1</v>
      </c>
      <c r="D511" s="119" t="e">
        <f>#REF!</f>
        <v>#REF!</v>
      </c>
      <c r="E511" s="122" t="e">
        <f>#REF!</f>
        <v>#REF!</v>
      </c>
      <c r="F511" t="e">
        <f t="shared" si="14"/>
        <v>#REF!</v>
      </c>
      <c r="G511" t="e">
        <f t="shared" si="15"/>
        <v>#REF!</v>
      </c>
    </row>
    <row r="512" spans="1:7" hidden="1">
      <c r="A512" s="119" t="s">
        <v>995</v>
      </c>
      <c r="B512" s="120">
        <v>1</v>
      </c>
      <c r="D512" s="119" t="e">
        <f>#REF!</f>
        <v>#REF!</v>
      </c>
      <c r="E512" s="122" t="e">
        <f>#REF!</f>
        <v>#REF!</v>
      </c>
      <c r="F512" t="e">
        <f t="shared" si="14"/>
        <v>#REF!</v>
      </c>
      <c r="G512" t="e">
        <f t="shared" si="15"/>
        <v>#REF!</v>
      </c>
    </row>
    <row r="513" spans="1:7" hidden="1">
      <c r="A513" s="119" t="s">
        <v>996</v>
      </c>
      <c r="B513" s="120">
        <v>1</v>
      </c>
      <c r="D513" s="119" t="e">
        <f>#REF!</f>
        <v>#REF!</v>
      </c>
      <c r="E513" s="122" t="e">
        <f>#REF!</f>
        <v>#REF!</v>
      </c>
      <c r="F513" t="e">
        <f t="shared" si="14"/>
        <v>#REF!</v>
      </c>
      <c r="G513" t="e">
        <f t="shared" si="15"/>
        <v>#REF!</v>
      </c>
    </row>
    <row r="514" spans="1:7" hidden="1">
      <c r="A514" s="119" t="s">
        <v>997</v>
      </c>
      <c r="B514" s="120">
        <v>1</v>
      </c>
      <c r="D514" s="119" t="e">
        <f>#REF!</f>
        <v>#REF!</v>
      </c>
      <c r="E514" s="122" t="e">
        <f>#REF!</f>
        <v>#REF!</v>
      </c>
      <c r="F514" t="e">
        <f t="shared" si="14"/>
        <v>#REF!</v>
      </c>
      <c r="G514" t="e">
        <f t="shared" si="15"/>
        <v>#REF!</v>
      </c>
    </row>
    <row r="515" spans="1:7" hidden="1">
      <c r="A515" s="119" t="s">
        <v>998</v>
      </c>
      <c r="B515" s="120">
        <v>1</v>
      </c>
      <c r="D515" s="119" t="e">
        <f>#REF!</f>
        <v>#REF!</v>
      </c>
      <c r="E515" s="122" t="e">
        <f>#REF!</f>
        <v>#REF!</v>
      </c>
      <c r="F515" t="e">
        <f t="shared" si="14"/>
        <v>#REF!</v>
      </c>
      <c r="G515" t="e">
        <f t="shared" si="15"/>
        <v>#REF!</v>
      </c>
    </row>
    <row r="516" spans="1:7" hidden="1">
      <c r="A516" s="119" t="s">
        <v>999</v>
      </c>
      <c r="B516" s="120">
        <v>1</v>
      </c>
      <c r="D516" s="119" t="e">
        <f>#REF!</f>
        <v>#REF!</v>
      </c>
      <c r="E516" s="122" t="e">
        <f>#REF!</f>
        <v>#REF!</v>
      </c>
      <c r="F516" t="e">
        <f t="shared" si="14"/>
        <v>#REF!</v>
      </c>
      <c r="G516" t="e">
        <f t="shared" si="15"/>
        <v>#REF!</v>
      </c>
    </row>
    <row r="517" spans="1:7" hidden="1">
      <c r="A517" s="119">
        <v>171000</v>
      </c>
      <c r="B517" s="120">
        <v>0</v>
      </c>
      <c r="D517" s="119" t="e">
        <f>#REF!</f>
        <v>#REF!</v>
      </c>
      <c r="E517" s="122" t="e">
        <f>#REF!</f>
        <v>#REF!</v>
      </c>
      <c r="F517" t="e">
        <f t="shared" si="14"/>
        <v>#REF!</v>
      </c>
      <c r="G517" t="e">
        <f t="shared" si="15"/>
        <v>#REF!</v>
      </c>
    </row>
    <row r="518" spans="1:7" hidden="1">
      <c r="A518" s="119" t="s">
        <v>51</v>
      </c>
      <c r="B518" s="120">
        <v>97</v>
      </c>
      <c r="D518" s="119" t="e">
        <f>#REF!</f>
        <v>#REF!</v>
      </c>
      <c r="E518" s="122" t="e">
        <f>#REF!</f>
        <v>#REF!</v>
      </c>
      <c r="F518" t="e">
        <f t="shared" ref="F518:F581" si="16">IF(D518=A518,"OK","NÃO OK")</f>
        <v>#REF!</v>
      </c>
      <c r="G518" t="e">
        <f t="shared" ref="G518:G581" si="17">IF(E518=B518,"OK","NÃO OK")</f>
        <v>#REF!</v>
      </c>
    </row>
    <row r="519" spans="1:7" hidden="1">
      <c r="A519" s="119" t="s">
        <v>52</v>
      </c>
      <c r="B519" s="120">
        <v>66</v>
      </c>
      <c r="D519" s="119" t="e">
        <f>#REF!</f>
        <v>#REF!</v>
      </c>
      <c r="E519" s="122" t="e">
        <f>#REF!</f>
        <v>#REF!</v>
      </c>
      <c r="F519" t="e">
        <f t="shared" si="16"/>
        <v>#REF!</v>
      </c>
      <c r="G519" t="e">
        <f t="shared" si="17"/>
        <v>#REF!</v>
      </c>
    </row>
    <row r="520" spans="1:7" hidden="1">
      <c r="A520" s="119" t="s">
        <v>513</v>
      </c>
      <c r="B520" s="120">
        <v>9</v>
      </c>
      <c r="D520" s="119" t="e">
        <f>#REF!</f>
        <v>#REF!</v>
      </c>
      <c r="E520" s="122" t="e">
        <f>#REF!</f>
        <v>#REF!</v>
      </c>
      <c r="F520" t="e">
        <f t="shared" si="16"/>
        <v>#REF!</v>
      </c>
      <c r="G520" t="e">
        <f t="shared" si="17"/>
        <v>#REF!</v>
      </c>
    </row>
    <row r="521" spans="1:7" hidden="1">
      <c r="A521" s="119" t="s">
        <v>514</v>
      </c>
      <c r="B521" s="120">
        <v>4</v>
      </c>
      <c r="D521" s="119" t="e">
        <f>#REF!</f>
        <v>#REF!</v>
      </c>
      <c r="E521" s="122" t="e">
        <f>#REF!</f>
        <v>#REF!</v>
      </c>
      <c r="F521" t="e">
        <f t="shared" si="16"/>
        <v>#REF!</v>
      </c>
      <c r="G521" t="e">
        <f t="shared" si="17"/>
        <v>#REF!</v>
      </c>
    </row>
    <row r="522" spans="1:7" hidden="1">
      <c r="A522" s="119" t="s">
        <v>515</v>
      </c>
      <c r="B522" s="120">
        <v>26</v>
      </c>
      <c r="D522" s="119" t="e">
        <f>#REF!</f>
        <v>#REF!</v>
      </c>
      <c r="E522" s="122" t="e">
        <f>#REF!</f>
        <v>#REF!</v>
      </c>
      <c r="F522" t="e">
        <f t="shared" si="16"/>
        <v>#REF!</v>
      </c>
      <c r="G522" t="e">
        <f t="shared" si="17"/>
        <v>#REF!</v>
      </c>
    </row>
    <row r="523" spans="1:7" hidden="1">
      <c r="A523" s="119" t="s">
        <v>53</v>
      </c>
      <c r="B523" s="120">
        <v>20</v>
      </c>
      <c r="D523" s="119" t="e">
        <f>#REF!</f>
        <v>#REF!</v>
      </c>
      <c r="E523" s="122" t="e">
        <f>#REF!</f>
        <v>#REF!</v>
      </c>
      <c r="F523" t="e">
        <f t="shared" si="16"/>
        <v>#REF!</v>
      </c>
      <c r="G523" t="e">
        <f t="shared" si="17"/>
        <v>#REF!</v>
      </c>
    </row>
    <row r="524" spans="1:7" hidden="1">
      <c r="A524" s="119" t="s">
        <v>516</v>
      </c>
      <c r="B524" s="120">
        <v>54</v>
      </c>
      <c r="D524" s="119" t="e">
        <f>#REF!</f>
        <v>#REF!</v>
      </c>
      <c r="E524" s="122" t="e">
        <f>#REF!</f>
        <v>#REF!</v>
      </c>
      <c r="F524" t="e">
        <f t="shared" si="16"/>
        <v>#REF!</v>
      </c>
      <c r="G524" t="e">
        <f t="shared" si="17"/>
        <v>#REF!</v>
      </c>
    </row>
    <row r="525" spans="1:7" hidden="1">
      <c r="A525" s="119" t="s">
        <v>517</v>
      </c>
      <c r="B525" s="120">
        <v>32</v>
      </c>
      <c r="D525" s="119" t="e">
        <f>#REF!</f>
        <v>#REF!</v>
      </c>
      <c r="E525" s="122" t="e">
        <f>#REF!</f>
        <v>#REF!</v>
      </c>
      <c r="F525" t="e">
        <f t="shared" si="16"/>
        <v>#REF!</v>
      </c>
      <c r="G525" t="e">
        <f t="shared" si="17"/>
        <v>#REF!</v>
      </c>
    </row>
    <row r="526" spans="1:7" hidden="1">
      <c r="A526" s="119" t="s">
        <v>518</v>
      </c>
      <c r="B526" s="120">
        <v>6</v>
      </c>
      <c r="D526" s="119" t="e">
        <f>#REF!</f>
        <v>#REF!</v>
      </c>
      <c r="E526" s="122" t="e">
        <f>#REF!</f>
        <v>#REF!</v>
      </c>
      <c r="F526" t="e">
        <f t="shared" si="16"/>
        <v>#REF!</v>
      </c>
      <c r="G526" t="e">
        <f t="shared" si="17"/>
        <v>#REF!</v>
      </c>
    </row>
    <row r="527" spans="1:7" hidden="1">
      <c r="A527" s="119" t="s">
        <v>519</v>
      </c>
      <c r="B527" s="120">
        <v>24</v>
      </c>
      <c r="D527" s="119" t="e">
        <f>#REF!</f>
        <v>#REF!</v>
      </c>
      <c r="E527" s="122" t="e">
        <f>#REF!</f>
        <v>#REF!</v>
      </c>
      <c r="F527" t="e">
        <f t="shared" si="16"/>
        <v>#REF!</v>
      </c>
      <c r="G527" t="e">
        <f t="shared" si="17"/>
        <v>#REF!</v>
      </c>
    </row>
    <row r="528" spans="1:7" hidden="1">
      <c r="A528" s="119" t="s">
        <v>520</v>
      </c>
      <c r="B528" s="120">
        <v>4</v>
      </c>
      <c r="D528" s="119" t="e">
        <f>#REF!</f>
        <v>#REF!</v>
      </c>
      <c r="E528" s="122" t="e">
        <f>#REF!</f>
        <v>#REF!</v>
      </c>
      <c r="F528" t="e">
        <f t="shared" si="16"/>
        <v>#REF!</v>
      </c>
      <c r="G528" t="e">
        <f t="shared" si="17"/>
        <v>#REF!</v>
      </c>
    </row>
    <row r="529" spans="1:7" hidden="1">
      <c r="A529" s="119" t="s">
        <v>521</v>
      </c>
      <c r="B529" s="120">
        <v>14</v>
      </c>
      <c r="D529" s="119" t="e">
        <f>#REF!</f>
        <v>#REF!</v>
      </c>
      <c r="E529" s="122" t="e">
        <f>#REF!</f>
        <v>#REF!</v>
      </c>
      <c r="F529" t="e">
        <f t="shared" si="16"/>
        <v>#REF!</v>
      </c>
      <c r="G529" t="e">
        <f t="shared" si="17"/>
        <v>#REF!</v>
      </c>
    </row>
    <row r="530" spans="1:7" hidden="1">
      <c r="A530" s="119" t="s">
        <v>522</v>
      </c>
      <c r="B530" s="120">
        <v>8</v>
      </c>
      <c r="D530" s="119" t="e">
        <f>#REF!</f>
        <v>#REF!</v>
      </c>
      <c r="E530" s="122" t="e">
        <f>#REF!</f>
        <v>#REF!</v>
      </c>
      <c r="F530" t="e">
        <f t="shared" si="16"/>
        <v>#REF!</v>
      </c>
      <c r="G530" t="e">
        <f t="shared" si="17"/>
        <v>#REF!</v>
      </c>
    </row>
    <row r="531" spans="1:7" hidden="1">
      <c r="A531" s="119" t="s">
        <v>523</v>
      </c>
      <c r="B531" s="120">
        <v>2</v>
      </c>
      <c r="D531" s="119" t="e">
        <f>#REF!</f>
        <v>#REF!</v>
      </c>
      <c r="E531" s="122" t="e">
        <f>#REF!</f>
        <v>#REF!</v>
      </c>
      <c r="F531" t="e">
        <f t="shared" si="16"/>
        <v>#REF!</v>
      </c>
      <c r="G531" t="e">
        <f t="shared" si="17"/>
        <v>#REF!</v>
      </c>
    </row>
    <row r="532" spans="1:7" hidden="1">
      <c r="A532" s="119" t="s">
        <v>462</v>
      </c>
      <c r="B532" s="120">
        <v>20</v>
      </c>
      <c r="D532" s="119" t="e">
        <f>#REF!</f>
        <v>#REF!</v>
      </c>
      <c r="E532" s="122" t="e">
        <f>#REF!</f>
        <v>#REF!</v>
      </c>
      <c r="F532" t="e">
        <f t="shared" si="16"/>
        <v>#REF!</v>
      </c>
      <c r="G532" t="e">
        <f t="shared" si="17"/>
        <v>#REF!</v>
      </c>
    </row>
    <row r="533" spans="1:7" hidden="1">
      <c r="A533" s="119" t="s">
        <v>524</v>
      </c>
      <c r="B533" s="120">
        <v>4</v>
      </c>
      <c r="D533" s="119" t="e">
        <f>#REF!</f>
        <v>#REF!</v>
      </c>
      <c r="E533" s="122" t="e">
        <f>#REF!</f>
        <v>#REF!</v>
      </c>
      <c r="F533" t="e">
        <f t="shared" si="16"/>
        <v>#REF!</v>
      </c>
      <c r="G533" t="e">
        <f t="shared" si="17"/>
        <v>#REF!</v>
      </c>
    </row>
    <row r="534" spans="1:7" hidden="1">
      <c r="A534" s="119" t="s">
        <v>525</v>
      </c>
      <c r="B534" s="120">
        <v>8</v>
      </c>
      <c r="D534" s="119" t="e">
        <f>#REF!</f>
        <v>#REF!</v>
      </c>
      <c r="E534" s="122" t="e">
        <f>#REF!</f>
        <v>#REF!</v>
      </c>
      <c r="F534" t="e">
        <f t="shared" si="16"/>
        <v>#REF!</v>
      </c>
      <c r="G534" t="e">
        <f t="shared" si="17"/>
        <v>#REF!</v>
      </c>
    </row>
    <row r="535" spans="1:7" hidden="1">
      <c r="A535" s="119" t="s">
        <v>526</v>
      </c>
      <c r="B535" s="120">
        <v>8</v>
      </c>
      <c r="D535" s="119" t="e">
        <f>#REF!</f>
        <v>#REF!</v>
      </c>
      <c r="E535" s="122" t="e">
        <f>#REF!</f>
        <v>#REF!</v>
      </c>
      <c r="F535" t="e">
        <f t="shared" si="16"/>
        <v>#REF!</v>
      </c>
      <c r="G535" t="e">
        <f t="shared" si="17"/>
        <v>#REF!</v>
      </c>
    </row>
    <row r="536" spans="1:7" hidden="1">
      <c r="A536" s="119" t="s">
        <v>117</v>
      </c>
      <c r="B536" s="120">
        <v>8</v>
      </c>
      <c r="D536" s="119" t="e">
        <f>#REF!</f>
        <v>#REF!</v>
      </c>
      <c r="E536" s="122" t="e">
        <f>#REF!</f>
        <v>#REF!</v>
      </c>
      <c r="F536" t="e">
        <f t="shared" si="16"/>
        <v>#REF!</v>
      </c>
      <c r="G536" t="e">
        <f t="shared" si="17"/>
        <v>#REF!</v>
      </c>
    </row>
    <row r="537" spans="1:7" hidden="1">
      <c r="A537" s="119" t="s">
        <v>527</v>
      </c>
      <c r="B537" s="120">
        <v>1342</v>
      </c>
      <c r="D537" s="119" t="e">
        <f>#REF!</f>
        <v>#REF!</v>
      </c>
      <c r="E537" s="122" t="e">
        <f>#REF!</f>
        <v>#REF!</v>
      </c>
      <c r="F537" t="e">
        <f t="shared" si="16"/>
        <v>#REF!</v>
      </c>
      <c r="G537" t="e">
        <f t="shared" si="17"/>
        <v>#REF!</v>
      </c>
    </row>
    <row r="538" spans="1:7" hidden="1">
      <c r="A538" s="119" t="s">
        <v>528</v>
      </c>
      <c r="B538" s="120">
        <v>8</v>
      </c>
      <c r="D538" s="119" t="e">
        <f>#REF!</f>
        <v>#REF!</v>
      </c>
      <c r="E538" s="122" t="e">
        <f>#REF!</f>
        <v>#REF!</v>
      </c>
      <c r="F538" t="e">
        <f t="shared" si="16"/>
        <v>#REF!</v>
      </c>
      <c r="G538" t="e">
        <f t="shared" si="17"/>
        <v>#REF!</v>
      </c>
    </row>
    <row r="539" spans="1:7" hidden="1">
      <c r="A539" s="119" t="s">
        <v>529</v>
      </c>
      <c r="B539" s="120">
        <v>70</v>
      </c>
      <c r="D539" s="119" t="e">
        <f>#REF!</f>
        <v>#REF!</v>
      </c>
      <c r="E539" s="122" t="e">
        <f>#REF!</f>
        <v>#REF!</v>
      </c>
      <c r="F539" t="e">
        <f t="shared" si="16"/>
        <v>#REF!</v>
      </c>
      <c r="G539" t="e">
        <f t="shared" si="17"/>
        <v>#REF!</v>
      </c>
    </row>
    <row r="540" spans="1:7" hidden="1">
      <c r="A540" s="119" t="s">
        <v>237</v>
      </c>
      <c r="B540" s="120">
        <v>66615.7</v>
      </c>
      <c r="D540" s="119" t="e">
        <f>#REF!</f>
        <v>#REF!</v>
      </c>
      <c r="E540" s="122" t="e">
        <f>#REF!</f>
        <v>#REF!</v>
      </c>
      <c r="F540" t="e">
        <f t="shared" si="16"/>
        <v>#REF!</v>
      </c>
      <c r="G540" t="e">
        <f t="shared" si="17"/>
        <v>#REF!</v>
      </c>
    </row>
    <row r="541" spans="1:7" hidden="1">
      <c r="A541" s="119" t="s">
        <v>530</v>
      </c>
      <c r="B541" s="120">
        <v>4114.3</v>
      </c>
      <c r="D541" s="119" t="e">
        <f>#REF!</f>
        <v>#REF!</v>
      </c>
      <c r="E541" s="122" t="e">
        <f>#REF!</f>
        <v>#REF!</v>
      </c>
      <c r="F541" t="e">
        <f t="shared" si="16"/>
        <v>#REF!</v>
      </c>
      <c r="G541" t="e">
        <f t="shared" si="17"/>
        <v>#REF!</v>
      </c>
    </row>
    <row r="542" spans="1:7" hidden="1">
      <c r="A542" s="119" t="s">
        <v>242</v>
      </c>
      <c r="B542" s="120">
        <v>836</v>
      </c>
      <c r="D542" s="119" t="e">
        <f>#REF!</f>
        <v>#REF!</v>
      </c>
      <c r="E542" s="122" t="e">
        <f>#REF!</f>
        <v>#REF!</v>
      </c>
      <c r="F542" t="e">
        <f t="shared" si="16"/>
        <v>#REF!</v>
      </c>
      <c r="G542" t="e">
        <f t="shared" si="17"/>
        <v>#REF!</v>
      </c>
    </row>
    <row r="543" spans="1:7" hidden="1">
      <c r="A543" s="119" t="s">
        <v>531</v>
      </c>
      <c r="B543" s="120">
        <v>316</v>
      </c>
      <c r="D543" s="119" t="e">
        <f>#REF!</f>
        <v>#REF!</v>
      </c>
      <c r="E543" s="122" t="e">
        <f>#REF!</f>
        <v>#REF!</v>
      </c>
      <c r="F543" t="e">
        <f t="shared" si="16"/>
        <v>#REF!</v>
      </c>
      <c r="G543" t="e">
        <f t="shared" si="17"/>
        <v>#REF!</v>
      </c>
    </row>
    <row r="544" spans="1:7" hidden="1">
      <c r="A544" s="119" t="s">
        <v>532</v>
      </c>
      <c r="B544" s="120">
        <v>361</v>
      </c>
      <c r="D544" s="119" t="e">
        <f>#REF!</f>
        <v>#REF!</v>
      </c>
      <c r="E544" s="122" t="e">
        <f>#REF!</f>
        <v>#REF!</v>
      </c>
      <c r="F544" t="e">
        <f t="shared" si="16"/>
        <v>#REF!</v>
      </c>
      <c r="G544" t="e">
        <f t="shared" si="17"/>
        <v>#REF!</v>
      </c>
    </row>
    <row r="545" spans="1:7" hidden="1">
      <c r="A545" s="119" t="s">
        <v>533</v>
      </c>
      <c r="B545" s="120">
        <v>187</v>
      </c>
      <c r="D545" s="119" t="e">
        <f>#REF!</f>
        <v>#REF!</v>
      </c>
      <c r="E545" s="122" t="e">
        <f>#REF!</f>
        <v>#REF!</v>
      </c>
      <c r="F545" t="e">
        <f t="shared" si="16"/>
        <v>#REF!</v>
      </c>
      <c r="G545" t="e">
        <f t="shared" si="17"/>
        <v>#REF!</v>
      </c>
    </row>
    <row r="546" spans="1:7" hidden="1">
      <c r="A546" s="119" t="s">
        <v>534</v>
      </c>
      <c r="B546" s="120">
        <v>244</v>
      </c>
      <c r="D546" s="119" t="e">
        <f>#REF!</f>
        <v>#REF!</v>
      </c>
      <c r="E546" s="122" t="e">
        <f>#REF!</f>
        <v>#REF!</v>
      </c>
      <c r="F546" t="e">
        <f t="shared" si="16"/>
        <v>#REF!</v>
      </c>
      <c r="G546" t="e">
        <f t="shared" si="17"/>
        <v>#REF!</v>
      </c>
    </row>
    <row r="547" spans="1:7" hidden="1">
      <c r="A547" s="119" t="s">
        <v>535</v>
      </c>
      <c r="B547" s="120">
        <v>131</v>
      </c>
      <c r="D547" s="119" t="e">
        <f>#REF!</f>
        <v>#REF!</v>
      </c>
      <c r="E547" s="122" t="e">
        <f>#REF!</f>
        <v>#REF!</v>
      </c>
      <c r="F547" t="e">
        <f t="shared" si="16"/>
        <v>#REF!</v>
      </c>
      <c r="G547" t="e">
        <f t="shared" si="17"/>
        <v>#REF!</v>
      </c>
    </row>
    <row r="548" spans="1:7" hidden="1">
      <c r="A548" s="119" t="s">
        <v>536</v>
      </c>
      <c r="B548" s="120">
        <v>336</v>
      </c>
      <c r="D548" s="119" t="e">
        <f>#REF!</f>
        <v>#REF!</v>
      </c>
      <c r="E548" s="122" t="e">
        <f>#REF!</f>
        <v>#REF!</v>
      </c>
      <c r="F548" t="e">
        <f t="shared" si="16"/>
        <v>#REF!</v>
      </c>
      <c r="G548" t="e">
        <f t="shared" si="17"/>
        <v>#REF!</v>
      </c>
    </row>
    <row r="549" spans="1:7" hidden="1">
      <c r="A549" s="119" t="s">
        <v>537</v>
      </c>
      <c r="B549" s="120">
        <v>227</v>
      </c>
      <c r="D549" s="119" t="e">
        <f>#REF!</f>
        <v>#REF!</v>
      </c>
      <c r="E549" s="122" t="e">
        <f>#REF!</f>
        <v>#REF!</v>
      </c>
      <c r="F549" t="e">
        <f t="shared" si="16"/>
        <v>#REF!</v>
      </c>
      <c r="G549" t="e">
        <f t="shared" si="17"/>
        <v>#REF!</v>
      </c>
    </row>
    <row r="550" spans="1:7" hidden="1">
      <c r="A550" s="119" t="s">
        <v>538</v>
      </c>
      <c r="B550" s="120">
        <v>465</v>
      </c>
      <c r="D550" s="119" t="e">
        <f>#REF!</f>
        <v>#REF!</v>
      </c>
      <c r="E550" s="122" t="e">
        <f>#REF!</f>
        <v>#REF!</v>
      </c>
      <c r="F550" t="e">
        <f t="shared" si="16"/>
        <v>#REF!</v>
      </c>
      <c r="G550" t="e">
        <f t="shared" si="17"/>
        <v>#REF!</v>
      </c>
    </row>
    <row r="551" spans="1:7" hidden="1">
      <c r="A551" s="119" t="s">
        <v>539</v>
      </c>
      <c r="B551" s="120">
        <v>273</v>
      </c>
      <c r="D551" s="119" t="e">
        <f>#REF!</f>
        <v>#REF!</v>
      </c>
      <c r="E551" s="122" t="e">
        <f>#REF!</f>
        <v>#REF!</v>
      </c>
      <c r="F551" t="e">
        <f t="shared" si="16"/>
        <v>#REF!</v>
      </c>
      <c r="G551" t="e">
        <f t="shared" si="17"/>
        <v>#REF!</v>
      </c>
    </row>
    <row r="552" spans="1:7" hidden="1">
      <c r="A552" s="119" t="s">
        <v>540</v>
      </c>
      <c r="B552" s="120">
        <v>356</v>
      </c>
      <c r="D552" s="119" t="e">
        <f>#REF!</f>
        <v>#REF!</v>
      </c>
      <c r="E552" s="122" t="e">
        <f>#REF!</f>
        <v>#REF!</v>
      </c>
      <c r="F552" t="e">
        <f t="shared" si="16"/>
        <v>#REF!</v>
      </c>
      <c r="G552" t="e">
        <f t="shared" si="17"/>
        <v>#REF!</v>
      </c>
    </row>
    <row r="553" spans="1:7" hidden="1">
      <c r="A553" s="119" t="s">
        <v>541</v>
      </c>
      <c r="B553" s="120">
        <v>256</v>
      </c>
      <c r="D553" s="119" t="e">
        <f>#REF!</f>
        <v>#REF!</v>
      </c>
      <c r="E553" s="122" t="e">
        <f>#REF!</f>
        <v>#REF!</v>
      </c>
      <c r="F553" t="e">
        <f t="shared" si="16"/>
        <v>#REF!</v>
      </c>
      <c r="G553" t="e">
        <f t="shared" si="17"/>
        <v>#REF!</v>
      </c>
    </row>
    <row r="554" spans="1:7" hidden="1">
      <c r="A554" s="119" t="s">
        <v>542</v>
      </c>
      <c r="B554" s="120">
        <v>47</v>
      </c>
      <c r="D554" s="119" t="e">
        <f>#REF!</f>
        <v>#REF!</v>
      </c>
      <c r="E554" s="122" t="e">
        <f>#REF!</f>
        <v>#REF!</v>
      </c>
      <c r="F554" t="e">
        <f t="shared" si="16"/>
        <v>#REF!</v>
      </c>
      <c r="G554" t="e">
        <f t="shared" si="17"/>
        <v>#REF!</v>
      </c>
    </row>
    <row r="555" spans="1:7" hidden="1">
      <c r="A555" s="119" t="s">
        <v>543</v>
      </c>
      <c r="B555" s="120">
        <v>33.479999999999997</v>
      </c>
      <c r="D555" s="119" t="e">
        <f>#REF!</f>
        <v>#REF!</v>
      </c>
      <c r="E555" s="122" t="e">
        <f>#REF!</f>
        <v>#REF!</v>
      </c>
      <c r="F555" t="e">
        <f t="shared" si="16"/>
        <v>#REF!</v>
      </c>
      <c r="G555" t="e">
        <f t="shared" si="17"/>
        <v>#REF!</v>
      </c>
    </row>
    <row r="556" spans="1:7" hidden="1">
      <c r="A556" s="119" t="s">
        <v>544</v>
      </c>
      <c r="B556" s="120">
        <v>785</v>
      </c>
      <c r="D556" s="119" t="e">
        <f>#REF!</f>
        <v>#REF!</v>
      </c>
      <c r="E556" s="122" t="e">
        <f>#REF!</f>
        <v>#REF!</v>
      </c>
      <c r="F556" t="e">
        <f t="shared" si="16"/>
        <v>#REF!</v>
      </c>
      <c r="G556" t="e">
        <f t="shared" si="17"/>
        <v>#REF!</v>
      </c>
    </row>
    <row r="557" spans="1:7" hidden="1">
      <c r="A557" s="119" t="s">
        <v>545</v>
      </c>
      <c r="B557" s="120">
        <v>650</v>
      </c>
      <c r="D557" s="119" t="e">
        <f>#REF!</f>
        <v>#REF!</v>
      </c>
      <c r="E557" s="122" t="e">
        <f>#REF!</f>
        <v>#REF!</v>
      </c>
      <c r="F557" t="e">
        <f t="shared" si="16"/>
        <v>#REF!</v>
      </c>
      <c r="G557" t="e">
        <f t="shared" si="17"/>
        <v>#REF!</v>
      </c>
    </row>
    <row r="558" spans="1:7" hidden="1">
      <c r="A558" s="119" t="s">
        <v>546</v>
      </c>
      <c r="B558" s="120">
        <v>180</v>
      </c>
      <c r="D558" s="119" t="e">
        <f>#REF!</f>
        <v>#REF!</v>
      </c>
      <c r="E558" s="122" t="e">
        <f>#REF!</f>
        <v>#REF!</v>
      </c>
      <c r="F558" t="e">
        <f t="shared" si="16"/>
        <v>#REF!</v>
      </c>
      <c r="G558" t="e">
        <f t="shared" si="17"/>
        <v>#REF!</v>
      </c>
    </row>
    <row r="559" spans="1:7" hidden="1">
      <c r="A559" s="119" t="s">
        <v>547</v>
      </c>
      <c r="B559" s="120">
        <v>249</v>
      </c>
      <c r="D559" s="119" t="e">
        <f>#REF!</f>
        <v>#REF!</v>
      </c>
      <c r="E559" s="122" t="e">
        <f>#REF!</f>
        <v>#REF!</v>
      </c>
      <c r="F559" t="e">
        <f t="shared" si="16"/>
        <v>#REF!</v>
      </c>
      <c r="G559" t="e">
        <f t="shared" si="17"/>
        <v>#REF!</v>
      </c>
    </row>
    <row r="560" spans="1:7" hidden="1">
      <c r="A560" s="119" t="s">
        <v>548</v>
      </c>
      <c r="B560" s="120">
        <v>90</v>
      </c>
      <c r="D560" s="119" t="e">
        <f>#REF!</f>
        <v>#REF!</v>
      </c>
      <c r="E560" s="122" t="e">
        <f>#REF!</f>
        <v>#REF!</v>
      </c>
      <c r="F560" t="e">
        <f t="shared" si="16"/>
        <v>#REF!</v>
      </c>
      <c r="G560" t="e">
        <f t="shared" si="17"/>
        <v>#REF!</v>
      </c>
    </row>
    <row r="561" spans="1:7" hidden="1">
      <c r="A561" s="119" t="s">
        <v>549</v>
      </c>
      <c r="B561" s="120">
        <v>159</v>
      </c>
      <c r="D561" s="119" t="e">
        <f>#REF!</f>
        <v>#REF!</v>
      </c>
      <c r="E561" s="122" t="e">
        <f>#REF!</f>
        <v>#REF!</v>
      </c>
      <c r="F561" t="e">
        <f t="shared" si="16"/>
        <v>#REF!</v>
      </c>
      <c r="G561" t="e">
        <f t="shared" si="17"/>
        <v>#REF!</v>
      </c>
    </row>
    <row r="562" spans="1:7" hidden="1">
      <c r="A562" s="119" t="s">
        <v>550</v>
      </c>
      <c r="B562" s="120">
        <v>334</v>
      </c>
      <c r="D562" s="119" t="e">
        <f>#REF!</f>
        <v>#REF!</v>
      </c>
      <c r="E562" s="122" t="e">
        <f>#REF!</f>
        <v>#REF!</v>
      </c>
      <c r="F562" t="e">
        <f t="shared" si="16"/>
        <v>#REF!</v>
      </c>
      <c r="G562" t="e">
        <f t="shared" si="17"/>
        <v>#REF!</v>
      </c>
    </row>
    <row r="563" spans="1:7" hidden="1">
      <c r="A563" s="119" t="s">
        <v>118</v>
      </c>
      <c r="B563" s="120">
        <v>521</v>
      </c>
      <c r="D563" s="119" t="e">
        <f>#REF!</f>
        <v>#REF!</v>
      </c>
      <c r="E563" s="122" t="e">
        <f>#REF!</f>
        <v>#REF!</v>
      </c>
      <c r="F563" t="e">
        <f t="shared" si="16"/>
        <v>#REF!</v>
      </c>
      <c r="G563" t="e">
        <f t="shared" si="17"/>
        <v>#REF!</v>
      </c>
    </row>
    <row r="564" spans="1:7" hidden="1">
      <c r="A564" s="119" t="s">
        <v>122</v>
      </c>
      <c r="B564" s="120">
        <v>1250</v>
      </c>
      <c r="D564" s="119" t="e">
        <f>#REF!</f>
        <v>#REF!</v>
      </c>
      <c r="E564" s="122" t="e">
        <f>#REF!</f>
        <v>#REF!</v>
      </c>
      <c r="F564" t="e">
        <f t="shared" si="16"/>
        <v>#REF!</v>
      </c>
      <c r="G564" t="e">
        <f t="shared" si="17"/>
        <v>#REF!</v>
      </c>
    </row>
    <row r="565" spans="1:7" hidden="1">
      <c r="A565" s="119" t="s">
        <v>123</v>
      </c>
      <c r="B565" s="120">
        <v>950</v>
      </c>
      <c r="D565" s="119" t="e">
        <f>#REF!</f>
        <v>#REF!</v>
      </c>
      <c r="E565" s="122" t="e">
        <f>#REF!</f>
        <v>#REF!</v>
      </c>
      <c r="F565" t="e">
        <f t="shared" si="16"/>
        <v>#REF!</v>
      </c>
      <c r="G565" t="e">
        <f t="shared" si="17"/>
        <v>#REF!</v>
      </c>
    </row>
    <row r="566" spans="1:7" hidden="1">
      <c r="A566" s="119" t="s">
        <v>124</v>
      </c>
      <c r="B566" s="120">
        <v>775</v>
      </c>
      <c r="D566" s="119" t="e">
        <f>#REF!</f>
        <v>#REF!</v>
      </c>
      <c r="E566" s="122" t="e">
        <f>#REF!</f>
        <v>#REF!</v>
      </c>
      <c r="F566" t="e">
        <f t="shared" si="16"/>
        <v>#REF!</v>
      </c>
      <c r="G566" t="e">
        <f t="shared" si="17"/>
        <v>#REF!</v>
      </c>
    </row>
    <row r="567" spans="1:7" hidden="1">
      <c r="A567" s="119" t="s">
        <v>128</v>
      </c>
      <c r="B567" s="120">
        <v>1050</v>
      </c>
      <c r="D567" s="119" t="e">
        <f>#REF!</f>
        <v>#REF!</v>
      </c>
      <c r="E567" s="122" t="e">
        <f>#REF!</f>
        <v>#REF!</v>
      </c>
      <c r="F567" t="e">
        <f t="shared" si="16"/>
        <v>#REF!</v>
      </c>
      <c r="G567" t="e">
        <f t="shared" si="17"/>
        <v>#REF!</v>
      </c>
    </row>
    <row r="568" spans="1:7" hidden="1">
      <c r="A568" s="119" t="s">
        <v>551</v>
      </c>
      <c r="B568" s="120">
        <v>12</v>
      </c>
      <c r="D568" s="119" t="e">
        <f>#REF!</f>
        <v>#REF!</v>
      </c>
      <c r="E568" s="122" t="e">
        <f>#REF!</f>
        <v>#REF!</v>
      </c>
      <c r="F568" t="e">
        <f t="shared" si="16"/>
        <v>#REF!</v>
      </c>
      <c r="G568" t="e">
        <f t="shared" si="17"/>
        <v>#REF!</v>
      </c>
    </row>
    <row r="569" spans="1:7" hidden="1">
      <c r="A569" s="119" t="s">
        <v>552</v>
      </c>
      <c r="B569" s="120">
        <v>68</v>
      </c>
      <c r="D569" s="119" t="e">
        <f>#REF!</f>
        <v>#REF!</v>
      </c>
      <c r="E569" s="122" t="e">
        <f>#REF!</f>
        <v>#REF!</v>
      </c>
      <c r="F569" t="e">
        <f t="shared" si="16"/>
        <v>#REF!</v>
      </c>
      <c r="G569" t="e">
        <f t="shared" si="17"/>
        <v>#REF!</v>
      </c>
    </row>
    <row r="570" spans="1:7" hidden="1">
      <c r="A570" s="119" t="s">
        <v>553</v>
      </c>
      <c r="B570" s="120">
        <v>820</v>
      </c>
      <c r="D570" s="119" t="e">
        <f>#REF!</f>
        <v>#REF!</v>
      </c>
      <c r="E570" s="122" t="e">
        <f>#REF!</f>
        <v>#REF!</v>
      </c>
      <c r="F570" t="e">
        <f t="shared" si="16"/>
        <v>#REF!</v>
      </c>
      <c r="G570" t="e">
        <f t="shared" si="17"/>
        <v>#REF!</v>
      </c>
    </row>
    <row r="571" spans="1:7" hidden="1">
      <c r="A571" s="119" t="s">
        <v>554</v>
      </c>
      <c r="B571" s="120">
        <v>630</v>
      </c>
      <c r="D571" s="119" t="e">
        <f>#REF!</f>
        <v>#REF!</v>
      </c>
      <c r="E571" s="122" t="e">
        <f>#REF!</f>
        <v>#REF!</v>
      </c>
      <c r="F571" t="e">
        <f t="shared" si="16"/>
        <v>#REF!</v>
      </c>
      <c r="G571" t="e">
        <f t="shared" si="17"/>
        <v>#REF!</v>
      </c>
    </row>
    <row r="572" spans="1:7" hidden="1">
      <c r="A572" s="119" t="s">
        <v>555</v>
      </c>
      <c r="B572" s="120">
        <v>120</v>
      </c>
      <c r="D572" s="119" t="e">
        <f>#REF!</f>
        <v>#REF!</v>
      </c>
      <c r="E572" s="122" t="e">
        <f>#REF!</f>
        <v>#REF!</v>
      </c>
      <c r="F572" t="e">
        <f t="shared" si="16"/>
        <v>#REF!</v>
      </c>
      <c r="G572" t="e">
        <f t="shared" si="17"/>
        <v>#REF!</v>
      </c>
    </row>
    <row r="573" spans="1:7" hidden="1">
      <c r="A573" s="119" t="s">
        <v>556</v>
      </c>
      <c r="B573" s="120">
        <v>380</v>
      </c>
      <c r="D573" s="119" t="e">
        <f>#REF!</f>
        <v>#REF!</v>
      </c>
      <c r="E573" s="122" t="e">
        <f>#REF!</f>
        <v>#REF!</v>
      </c>
      <c r="F573" t="e">
        <f t="shared" si="16"/>
        <v>#REF!</v>
      </c>
      <c r="G573" t="e">
        <f t="shared" si="17"/>
        <v>#REF!</v>
      </c>
    </row>
    <row r="574" spans="1:7" hidden="1">
      <c r="A574" s="119" t="s">
        <v>557</v>
      </c>
      <c r="B574" s="120">
        <v>12</v>
      </c>
      <c r="D574" s="119" t="e">
        <f>#REF!</f>
        <v>#REF!</v>
      </c>
      <c r="E574" s="122" t="e">
        <f>#REF!</f>
        <v>#REF!</v>
      </c>
      <c r="F574" t="e">
        <f t="shared" si="16"/>
        <v>#REF!</v>
      </c>
      <c r="G574" t="e">
        <f t="shared" si="17"/>
        <v>#REF!</v>
      </c>
    </row>
    <row r="575" spans="1:7" hidden="1">
      <c r="A575" s="119" t="s">
        <v>558</v>
      </c>
      <c r="B575" s="120">
        <v>88</v>
      </c>
      <c r="D575" s="119" t="e">
        <f>#REF!</f>
        <v>#REF!</v>
      </c>
      <c r="E575" s="122" t="e">
        <f>#REF!</f>
        <v>#REF!</v>
      </c>
      <c r="F575" t="e">
        <f t="shared" si="16"/>
        <v>#REF!</v>
      </c>
      <c r="G575" t="e">
        <f t="shared" si="17"/>
        <v>#REF!</v>
      </c>
    </row>
    <row r="576" spans="1:7" hidden="1">
      <c r="A576" s="119">
        <v>171200</v>
      </c>
      <c r="B576" s="120">
        <v>0</v>
      </c>
      <c r="D576" s="119" t="e">
        <f>#REF!</f>
        <v>#REF!</v>
      </c>
      <c r="E576" s="122" t="e">
        <f>#REF!</f>
        <v>#REF!</v>
      </c>
      <c r="F576" t="e">
        <f t="shared" si="16"/>
        <v>#REF!</v>
      </c>
      <c r="G576" t="e">
        <f t="shared" si="17"/>
        <v>#REF!</v>
      </c>
    </row>
    <row r="577" spans="1:7" hidden="1">
      <c r="A577" s="119" t="s">
        <v>559</v>
      </c>
      <c r="B577" s="120">
        <v>780</v>
      </c>
      <c r="D577" s="119" t="e">
        <f>#REF!</f>
        <v>#REF!</v>
      </c>
      <c r="E577" s="122" t="e">
        <f>#REF!</f>
        <v>#REF!</v>
      </c>
      <c r="F577" t="e">
        <f t="shared" si="16"/>
        <v>#REF!</v>
      </c>
      <c r="G577" t="e">
        <f t="shared" si="17"/>
        <v>#REF!</v>
      </c>
    </row>
    <row r="578" spans="1:7" hidden="1">
      <c r="A578" s="119" t="s">
        <v>560</v>
      </c>
      <c r="B578" s="120">
        <v>1008</v>
      </c>
      <c r="D578" s="119" t="e">
        <f>#REF!</f>
        <v>#REF!</v>
      </c>
      <c r="E578" s="122" t="e">
        <f>#REF!</f>
        <v>#REF!</v>
      </c>
      <c r="F578" t="e">
        <f t="shared" si="16"/>
        <v>#REF!</v>
      </c>
      <c r="G578" t="e">
        <f t="shared" si="17"/>
        <v>#REF!</v>
      </c>
    </row>
    <row r="579" spans="1:7" hidden="1">
      <c r="A579" s="119" t="s">
        <v>561</v>
      </c>
      <c r="B579" s="120">
        <v>73</v>
      </c>
      <c r="D579" s="119" t="e">
        <f>#REF!</f>
        <v>#REF!</v>
      </c>
      <c r="E579" s="122" t="e">
        <f>#REF!</f>
        <v>#REF!</v>
      </c>
      <c r="F579" t="e">
        <f t="shared" si="16"/>
        <v>#REF!</v>
      </c>
      <c r="G579" t="e">
        <f t="shared" si="17"/>
        <v>#REF!</v>
      </c>
    </row>
    <row r="580" spans="1:7" hidden="1">
      <c r="A580" s="119" t="s">
        <v>562</v>
      </c>
      <c r="B580" s="120">
        <v>360</v>
      </c>
      <c r="D580" s="119" t="e">
        <f>#REF!</f>
        <v>#REF!</v>
      </c>
      <c r="E580" s="122" t="e">
        <f>#REF!</f>
        <v>#REF!</v>
      </c>
      <c r="F580" t="e">
        <f t="shared" si="16"/>
        <v>#REF!</v>
      </c>
      <c r="G580" t="e">
        <f t="shared" si="17"/>
        <v>#REF!</v>
      </c>
    </row>
    <row r="581" spans="1:7" hidden="1">
      <c r="A581" s="119" t="s">
        <v>563</v>
      </c>
      <c r="B581" s="120">
        <v>16</v>
      </c>
      <c r="D581" s="119" t="e">
        <f>#REF!</f>
        <v>#REF!</v>
      </c>
      <c r="E581" s="122" t="e">
        <f>#REF!</f>
        <v>#REF!</v>
      </c>
      <c r="F581" t="e">
        <f t="shared" si="16"/>
        <v>#REF!</v>
      </c>
      <c r="G581" t="e">
        <f t="shared" si="17"/>
        <v>#REF!</v>
      </c>
    </row>
    <row r="582" spans="1:7" hidden="1">
      <c r="A582" s="119" t="s">
        <v>564</v>
      </c>
      <c r="B582" s="120">
        <v>331</v>
      </c>
      <c r="D582" s="119" t="e">
        <f>#REF!</f>
        <v>#REF!</v>
      </c>
      <c r="E582" s="122" t="e">
        <f>#REF!</f>
        <v>#REF!</v>
      </c>
      <c r="F582" t="e">
        <f t="shared" ref="F582:F645" si="18">IF(D582=A582,"OK","NÃO OK")</f>
        <v>#REF!</v>
      </c>
      <c r="G582" t="e">
        <f t="shared" ref="G582:G645" si="19">IF(E582=B582,"OK","NÃO OK")</f>
        <v>#REF!</v>
      </c>
    </row>
    <row r="583" spans="1:7" hidden="1">
      <c r="A583" s="119" t="s">
        <v>565</v>
      </c>
      <c r="B583" s="120">
        <v>190</v>
      </c>
      <c r="D583" s="119" t="e">
        <f>#REF!</f>
        <v>#REF!</v>
      </c>
      <c r="E583" s="122" t="e">
        <f>#REF!</f>
        <v>#REF!</v>
      </c>
      <c r="F583" t="e">
        <f t="shared" si="18"/>
        <v>#REF!</v>
      </c>
      <c r="G583" t="e">
        <f t="shared" si="19"/>
        <v>#REF!</v>
      </c>
    </row>
    <row r="584" spans="1:7" hidden="1">
      <c r="A584" s="119" t="s">
        <v>257</v>
      </c>
      <c r="B584" s="120">
        <v>67</v>
      </c>
      <c r="D584" s="119" t="e">
        <f>#REF!</f>
        <v>#REF!</v>
      </c>
      <c r="E584" s="122" t="e">
        <f>#REF!</f>
        <v>#REF!</v>
      </c>
      <c r="F584" t="e">
        <f t="shared" si="18"/>
        <v>#REF!</v>
      </c>
      <c r="G584" t="e">
        <f t="shared" si="19"/>
        <v>#REF!</v>
      </c>
    </row>
    <row r="585" spans="1:7" hidden="1">
      <c r="A585" s="119" t="s">
        <v>566</v>
      </c>
      <c r="B585" s="120">
        <v>141</v>
      </c>
      <c r="D585" s="119" t="e">
        <f>#REF!</f>
        <v>#REF!</v>
      </c>
      <c r="E585" s="122" t="e">
        <f>#REF!</f>
        <v>#REF!</v>
      </c>
      <c r="F585" t="e">
        <f t="shared" si="18"/>
        <v>#REF!</v>
      </c>
      <c r="G585" t="e">
        <f t="shared" si="19"/>
        <v>#REF!</v>
      </c>
    </row>
    <row r="586" spans="1:7" hidden="1">
      <c r="A586" s="119" t="s">
        <v>567</v>
      </c>
      <c r="B586" s="120">
        <v>52</v>
      </c>
      <c r="D586" s="119" t="e">
        <f>#REF!</f>
        <v>#REF!</v>
      </c>
      <c r="E586" s="122" t="e">
        <f>#REF!</f>
        <v>#REF!</v>
      </c>
      <c r="F586" t="e">
        <f t="shared" si="18"/>
        <v>#REF!</v>
      </c>
      <c r="G586" t="e">
        <f t="shared" si="19"/>
        <v>#REF!</v>
      </c>
    </row>
    <row r="587" spans="1:7" hidden="1">
      <c r="A587" s="119" t="s">
        <v>125</v>
      </c>
      <c r="B587" s="120">
        <v>4486</v>
      </c>
      <c r="D587" s="119" t="e">
        <f>#REF!</f>
        <v>#REF!</v>
      </c>
      <c r="E587" s="122" t="e">
        <f>#REF!</f>
        <v>#REF!</v>
      </c>
      <c r="F587" t="e">
        <f t="shared" si="18"/>
        <v>#REF!</v>
      </c>
      <c r="G587" t="e">
        <f t="shared" si="19"/>
        <v>#REF!</v>
      </c>
    </row>
    <row r="588" spans="1:7" hidden="1">
      <c r="A588" s="119">
        <v>171300</v>
      </c>
      <c r="B588" s="120">
        <v>0</v>
      </c>
      <c r="D588" s="119" t="e">
        <f>#REF!</f>
        <v>#REF!</v>
      </c>
      <c r="E588" s="122" t="e">
        <f>#REF!</f>
        <v>#REF!</v>
      </c>
      <c r="F588" t="e">
        <f t="shared" si="18"/>
        <v>#REF!</v>
      </c>
      <c r="G588" t="e">
        <f t="shared" si="19"/>
        <v>#REF!</v>
      </c>
    </row>
    <row r="589" spans="1:7" hidden="1">
      <c r="A589" s="119" t="s">
        <v>140</v>
      </c>
      <c r="B589" s="120">
        <v>1034</v>
      </c>
      <c r="D589" s="119" t="e">
        <f>#REF!</f>
        <v>#REF!</v>
      </c>
      <c r="E589" s="122" t="e">
        <f>#REF!</f>
        <v>#REF!</v>
      </c>
      <c r="F589" t="e">
        <f t="shared" si="18"/>
        <v>#REF!</v>
      </c>
      <c r="G589" t="e">
        <f t="shared" si="19"/>
        <v>#REF!</v>
      </c>
    </row>
    <row r="590" spans="1:7" hidden="1">
      <c r="A590" s="119" t="s">
        <v>568</v>
      </c>
      <c r="B590" s="120">
        <v>495</v>
      </c>
      <c r="D590" s="119" t="e">
        <f>#REF!</f>
        <v>#REF!</v>
      </c>
      <c r="E590" s="122" t="e">
        <f>#REF!</f>
        <v>#REF!</v>
      </c>
      <c r="F590" t="e">
        <f t="shared" si="18"/>
        <v>#REF!</v>
      </c>
      <c r="G590" t="e">
        <f t="shared" si="19"/>
        <v>#REF!</v>
      </c>
    </row>
    <row r="591" spans="1:7" hidden="1">
      <c r="A591" s="119" t="s">
        <v>455</v>
      </c>
      <c r="B591" s="120">
        <v>7</v>
      </c>
      <c r="D591" s="119" t="e">
        <f>#REF!</f>
        <v>#REF!</v>
      </c>
      <c r="E591" s="122" t="e">
        <f>#REF!</f>
        <v>#REF!</v>
      </c>
      <c r="F591" t="e">
        <f t="shared" si="18"/>
        <v>#REF!</v>
      </c>
      <c r="G591" t="e">
        <f t="shared" si="19"/>
        <v>#REF!</v>
      </c>
    </row>
    <row r="592" spans="1:7" hidden="1">
      <c r="A592" s="119" t="s">
        <v>569</v>
      </c>
      <c r="B592" s="120">
        <v>46</v>
      </c>
      <c r="D592" s="119" t="e">
        <f>#REF!</f>
        <v>#REF!</v>
      </c>
      <c r="E592" s="122" t="e">
        <f>#REF!</f>
        <v>#REF!</v>
      </c>
      <c r="F592" t="e">
        <f t="shared" si="18"/>
        <v>#REF!</v>
      </c>
      <c r="G592" t="e">
        <f t="shared" si="19"/>
        <v>#REF!</v>
      </c>
    </row>
    <row r="593" spans="1:7" hidden="1">
      <c r="A593" s="119" t="s">
        <v>126</v>
      </c>
      <c r="B593" s="120">
        <v>521</v>
      </c>
      <c r="D593" s="119" t="e">
        <f>#REF!</f>
        <v>#REF!</v>
      </c>
      <c r="E593" s="122" t="e">
        <f>#REF!</f>
        <v>#REF!</v>
      </c>
      <c r="F593" t="e">
        <f t="shared" si="18"/>
        <v>#REF!</v>
      </c>
      <c r="G593" t="e">
        <f t="shared" si="19"/>
        <v>#REF!</v>
      </c>
    </row>
    <row r="594" spans="1:7" hidden="1">
      <c r="A594" s="119" t="s">
        <v>127</v>
      </c>
      <c r="B594" s="120">
        <v>521</v>
      </c>
      <c r="D594" s="119" t="e">
        <f>#REF!</f>
        <v>#REF!</v>
      </c>
      <c r="E594" s="122" t="e">
        <f>#REF!</f>
        <v>#REF!</v>
      </c>
      <c r="F594" t="e">
        <f t="shared" si="18"/>
        <v>#REF!</v>
      </c>
      <c r="G594" t="e">
        <f t="shared" si="19"/>
        <v>#REF!</v>
      </c>
    </row>
    <row r="595" spans="1:7" hidden="1">
      <c r="A595" s="119" t="s">
        <v>570</v>
      </c>
      <c r="B595" s="120">
        <v>638</v>
      </c>
      <c r="D595" s="119" t="e">
        <f>#REF!</f>
        <v>#REF!</v>
      </c>
      <c r="E595" s="122" t="e">
        <f>#REF!</f>
        <v>#REF!</v>
      </c>
      <c r="F595" t="e">
        <f t="shared" si="18"/>
        <v>#REF!</v>
      </c>
      <c r="G595" t="e">
        <f t="shared" si="19"/>
        <v>#REF!</v>
      </c>
    </row>
    <row r="596" spans="1:7" hidden="1">
      <c r="A596" s="119" t="s">
        <v>571</v>
      </c>
      <c r="B596" s="120">
        <v>87</v>
      </c>
      <c r="D596" s="119" t="e">
        <f>#REF!</f>
        <v>#REF!</v>
      </c>
      <c r="E596" s="122" t="e">
        <f>#REF!</f>
        <v>#REF!</v>
      </c>
      <c r="F596" t="e">
        <f t="shared" si="18"/>
        <v>#REF!</v>
      </c>
      <c r="G596" t="e">
        <f t="shared" si="19"/>
        <v>#REF!</v>
      </c>
    </row>
    <row r="597" spans="1:7" hidden="1">
      <c r="A597" s="119">
        <v>171500</v>
      </c>
      <c r="B597" s="120">
        <v>0</v>
      </c>
      <c r="D597" s="119" t="e">
        <f>#REF!</f>
        <v>#REF!</v>
      </c>
      <c r="E597" s="122" t="e">
        <f>#REF!</f>
        <v>#REF!</v>
      </c>
      <c r="F597" t="e">
        <f t="shared" si="18"/>
        <v>#REF!</v>
      </c>
      <c r="G597" t="e">
        <f t="shared" si="19"/>
        <v>#REF!</v>
      </c>
    </row>
    <row r="598" spans="1:7" hidden="1">
      <c r="A598" s="119" t="s">
        <v>572</v>
      </c>
      <c r="B598" s="120">
        <v>8</v>
      </c>
      <c r="D598" s="119" t="e">
        <f>#REF!</f>
        <v>#REF!</v>
      </c>
      <c r="E598" s="122" t="e">
        <f>#REF!</f>
        <v>#REF!</v>
      </c>
      <c r="F598" t="e">
        <f t="shared" si="18"/>
        <v>#REF!</v>
      </c>
      <c r="G598" t="e">
        <f t="shared" si="19"/>
        <v>#REF!</v>
      </c>
    </row>
    <row r="599" spans="1:7" hidden="1">
      <c r="A599" s="119" t="s">
        <v>573</v>
      </c>
      <c r="B599" s="120">
        <v>81</v>
      </c>
      <c r="D599" s="119" t="e">
        <f>#REF!</f>
        <v>#REF!</v>
      </c>
      <c r="E599" s="122" t="e">
        <f>#REF!</f>
        <v>#REF!</v>
      </c>
      <c r="F599" t="e">
        <f t="shared" si="18"/>
        <v>#REF!</v>
      </c>
      <c r="G599" t="e">
        <f t="shared" si="19"/>
        <v>#REF!</v>
      </c>
    </row>
    <row r="600" spans="1:7" hidden="1">
      <c r="A600" s="119" t="s">
        <v>574</v>
      </c>
      <c r="B600" s="120">
        <v>70</v>
      </c>
      <c r="D600" s="119" t="e">
        <f>#REF!</f>
        <v>#REF!</v>
      </c>
      <c r="E600" s="122" t="e">
        <f>#REF!</f>
        <v>#REF!</v>
      </c>
      <c r="F600" t="e">
        <f t="shared" si="18"/>
        <v>#REF!</v>
      </c>
      <c r="G600" t="e">
        <f t="shared" si="19"/>
        <v>#REF!</v>
      </c>
    </row>
    <row r="601" spans="1:7" hidden="1">
      <c r="A601" s="119" t="s">
        <v>575</v>
      </c>
      <c r="B601" s="120">
        <v>8</v>
      </c>
      <c r="D601" s="119" t="e">
        <f>#REF!</f>
        <v>#REF!</v>
      </c>
      <c r="E601" s="122" t="e">
        <f>#REF!</f>
        <v>#REF!</v>
      </c>
      <c r="F601" t="e">
        <f t="shared" si="18"/>
        <v>#REF!</v>
      </c>
      <c r="G601" t="e">
        <f t="shared" si="19"/>
        <v>#REF!</v>
      </c>
    </row>
    <row r="602" spans="1:7" hidden="1">
      <c r="A602" s="119" t="s">
        <v>576</v>
      </c>
      <c r="B602" s="120">
        <v>6</v>
      </c>
      <c r="D602" s="119" t="e">
        <f>#REF!</f>
        <v>#REF!</v>
      </c>
      <c r="E602" s="122" t="e">
        <f>#REF!</f>
        <v>#REF!</v>
      </c>
      <c r="F602" t="e">
        <f t="shared" si="18"/>
        <v>#REF!</v>
      </c>
      <c r="G602" t="e">
        <f t="shared" si="19"/>
        <v>#REF!</v>
      </c>
    </row>
    <row r="603" spans="1:7" hidden="1">
      <c r="A603" s="119" t="s">
        <v>577</v>
      </c>
      <c r="B603" s="120">
        <v>4</v>
      </c>
      <c r="D603" s="119" t="e">
        <f>#REF!</f>
        <v>#REF!</v>
      </c>
      <c r="E603" s="122" t="e">
        <f>#REF!</f>
        <v>#REF!</v>
      </c>
      <c r="F603" t="e">
        <f t="shared" si="18"/>
        <v>#REF!</v>
      </c>
      <c r="G603" t="e">
        <f t="shared" si="19"/>
        <v>#REF!</v>
      </c>
    </row>
    <row r="604" spans="1:7" hidden="1">
      <c r="A604" s="119" t="s">
        <v>578</v>
      </c>
      <c r="B604" s="120">
        <v>70</v>
      </c>
      <c r="D604" s="119" t="e">
        <f>#REF!</f>
        <v>#REF!</v>
      </c>
      <c r="E604" s="122" t="e">
        <f>#REF!</f>
        <v>#REF!</v>
      </c>
      <c r="F604" t="e">
        <f t="shared" si="18"/>
        <v>#REF!</v>
      </c>
      <c r="G604" t="e">
        <f t="shared" si="19"/>
        <v>#REF!</v>
      </c>
    </row>
    <row r="605" spans="1:7" hidden="1">
      <c r="A605" s="119" t="s">
        <v>116</v>
      </c>
      <c r="B605" s="120">
        <v>4</v>
      </c>
      <c r="D605" s="119" t="e">
        <f>#REF!</f>
        <v>#REF!</v>
      </c>
      <c r="E605" s="122" t="e">
        <f>#REF!</f>
        <v>#REF!</v>
      </c>
      <c r="F605" t="e">
        <f t="shared" si="18"/>
        <v>#REF!</v>
      </c>
      <c r="G605" t="e">
        <f t="shared" si="19"/>
        <v>#REF!</v>
      </c>
    </row>
    <row r="606" spans="1:7" hidden="1">
      <c r="A606" s="119" t="s">
        <v>52</v>
      </c>
      <c r="B606" s="120">
        <v>3</v>
      </c>
      <c r="D606" s="119" t="e">
        <f>#REF!</f>
        <v>#REF!</v>
      </c>
      <c r="E606" s="122" t="e">
        <f>#REF!</f>
        <v>#REF!</v>
      </c>
      <c r="F606" t="e">
        <f t="shared" si="18"/>
        <v>#REF!</v>
      </c>
      <c r="G606" t="e">
        <f t="shared" si="19"/>
        <v>#REF!</v>
      </c>
    </row>
    <row r="607" spans="1:7" hidden="1">
      <c r="A607" s="119" t="s">
        <v>53</v>
      </c>
      <c r="B607" s="120">
        <v>2</v>
      </c>
      <c r="D607" s="119" t="e">
        <f>#REF!</f>
        <v>#REF!</v>
      </c>
      <c r="E607" s="122" t="e">
        <f>#REF!</f>
        <v>#REF!</v>
      </c>
      <c r="F607" t="e">
        <f t="shared" si="18"/>
        <v>#REF!</v>
      </c>
      <c r="G607" t="e">
        <f t="shared" si="19"/>
        <v>#REF!</v>
      </c>
    </row>
    <row r="608" spans="1:7" hidden="1">
      <c r="A608" s="119" t="s">
        <v>579</v>
      </c>
      <c r="B608" s="120">
        <v>30</v>
      </c>
      <c r="D608" s="119" t="e">
        <f>#REF!</f>
        <v>#REF!</v>
      </c>
      <c r="E608" s="122" t="e">
        <f>#REF!</f>
        <v>#REF!</v>
      </c>
      <c r="F608" t="e">
        <f t="shared" si="18"/>
        <v>#REF!</v>
      </c>
      <c r="G608" t="e">
        <f t="shared" si="19"/>
        <v>#REF!</v>
      </c>
    </row>
    <row r="609" spans="1:7" hidden="1">
      <c r="A609" s="119" t="s">
        <v>580</v>
      </c>
      <c r="B609" s="120">
        <v>40</v>
      </c>
      <c r="D609" s="119" t="e">
        <f>#REF!</f>
        <v>#REF!</v>
      </c>
      <c r="E609" s="122" t="e">
        <f>#REF!</f>
        <v>#REF!</v>
      </c>
      <c r="F609" t="e">
        <f t="shared" si="18"/>
        <v>#REF!</v>
      </c>
      <c r="G609" t="e">
        <f t="shared" si="19"/>
        <v>#REF!</v>
      </c>
    </row>
    <row r="610" spans="1:7" hidden="1">
      <c r="A610" s="119" t="s">
        <v>581</v>
      </c>
      <c r="B610" s="120">
        <v>68</v>
      </c>
      <c r="D610" s="119" t="e">
        <f>#REF!</f>
        <v>#REF!</v>
      </c>
      <c r="E610" s="122" t="e">
        <f>#REF!</f>
        <v>#REF!</v>
      </c>
      <c r="F610" t="e">
        <f t="shared" si="18"/>
        <v>#REF!</v>
      </c>
      <c r="G610" t="e">
        <f t="shared" si="19"/>
        <v>#REF!</v>
      </c>
    </row>
    <row r="611" spans="1:7" hidden="1">
      <c r="A611" s="119" t="s">
        <v>121</v>
      </c>
      <c r="B611" s="120">
        <v>4</v>
      </c>
      <c r="D611" s="119" t="e">
        <f>#REF!</f>
        <v>#REF!</v>
      </c>
      <c r="E611" s="122" t="e">
        <f>#REF!</f>
        <v>#REF!</v>
      </c>
      <c r="F611" t="e">
        <f t="shared" si="18"/>
        <v>#REF!</v>
      </c>
      <c r="G611" t="e">
        <f t="shared" si="19"/>
        <v>#REF!</v>
      </c>
    </row>
    <row r="612" spans="1:7" hidden="1">
      <c r="A612" s="119">
        <v>171700</v>
      </c>
      <c r="B612" s="120">
        <v>0</v>
      </c>
      <c r="D612" s="119" t="e">
        <f>#REF!</f>
        <v>#REF!</v>
      </c>
      <c r="E612" s="122" t="e">
        <f>#REF!</f>
        <v>#REF!</v>
      </c>
      <c r="F612" t="e">
        <f t="shared" si="18"/>
        <v>#REF!</v>
      </c>
      <c r="G612" t="e">
        <f t="shared" si="19"/>
        <v>#REF!</v>
      </c>
    </row>
    <row r="613" spans="1:7" hidden="1">
      <c r="A613" s="119" t="s">
        <v>582</v>
      </c>
      <c r="B613" s="120">
        <v>33</v>
      </c>
      <c r="D613" s="119" t="e">
        <f>#REF!</f>
        <v>#REF!</v>
      </c>
      <c r="E613" s="122" t="e">
        <f>#REF!</f>
        <v>#REF!</v>
      </c>
      <c r="F613" t="e">
        <f t="shared" si="18"/>
        <v>#REF!</v>
      </c>
      <c r="G613" t="e">
        <f t="shared" si="19"/>
        <v>#REF!</v>
      </c>
    </row>
    <row r="614" spans="1:7" hidden="1">
      <c r="A614" s="119" t="s">
        <v>63</v>
      </c>
      <c r="B614" s="120">
        <v>2254</v>
      </c>
      <c r="D614" s="119" t="e">
        <f>#REF!</f>
        <v>#REF!</v>
      </c>
      <c r="E614" s="122" t="e">
        <f>#REF!</f>
        <v>#REF!</v>
      </c>
      <c r="F614" t="e">
        <f t="shared" si="18"/>
        <v>#REF!</v>
      </c>
      <c r="G614" t="e">
        <f t="shared" si="19"/>
        <v>#REF!</v>
      </c>
    </row>
    <row r="615" spans="1:7" hidden="1">
      <c r="A615" s="119" t="s">
        <v>130</v>
      </c>
      <c r="B615" s="120">
        <v>410</v>
      </c>
      <c r="D615" s="119" t="e">
        <f>#REF!</f>
        <v>#REF!</v>
      </c>
      <c r="E615" s="122" t="e">
        <f>#REF!</f>
        <v>#REF!</v>
      </c>
      <c r="F615" t="e">
        <f t="shared" si="18"/>
        <v>#REF!</v>
      </c>
      <c r="G615" t="e">
        <f t="shared" si="19"/>
        <v>#REF!</v>
      </c>
    </row>
    <row r="616" spans="1:7" hidden="1">
      <c r="A616" s="119" t="s">
        <v>583</v>
      </c>
      <c r="B616" s="120">
        <v>15</v>
      </c>
      <c r="D616" s="119" t="e">
        <f>#REF!</f>
        <v>#REF!</v>
      </c>
      <c r="E616" s="122" t="e">
        <f>#REF!</f>
        <v>#REF!</v>
      </c>
      <c r="F616" t="e">
        <f t="shared" si="18"/>
        <v>#REF!</v>
      </c>
      <c r="G616" t="e">
        <f t="shared" si="19"/>
        <v>#REF!</v>
      </c>
    </row>
    <row r="617" spans="1:7" hidden="1">
      <c r="A617" s="119" t="s">
        <v>64</v>
      </c>
      <c r="B617" s="120">
        <v>1015</v>
      </c>
      <c r="D617" s="119" t="e">
        <f>#REF!</f>
        <v>#REF!</v>
      </c>
      <c r="E617" s="122" t="e">
        <f>#REF!</f>
        <v>#REF!</v>
      </c>
      <c r="F617" t="e">
        <f t="shared" si="18"/>
        <v>#REF!</v>
      </c>
      <c r="G617" t="e">
        <f t="shared" si="19"/>
        <v>#REF!</v>
      </c>
    </row>
    <row r="618" spans="1:7" hidden="1">
      <c r="A618" s="119" t="s">
        <v>584</v>
      </c>
      <c r="B618" s="120">
        <v>277</v>
      </c>
      <c r="D618" s="119" t="e">
        <f>#REF!</f>
        <v>#REF!</v>
      </c>
      <c r="E618" s="122" t="e">
        <f>#REF!</f>
        <v>#REF!</v>
      </c>
      <c r="F618" t="e">
        <f t="shared" si="18"/>
        <v>#REF!</v>
      </c>
      <c r="G618" t="e">
        <f t="shared" si="19"/>
        <v>#REF!</v>
      </c>
    </row>
    <row r="619" spans="1:7" hidden="1">
      <c r="A619" s="119" t="s">
        <v>585</v>
      </c>
      <c r="B619" s="120">
        <v>43</v>
      </c>
      <c r="D619" s="119" t="e">
        <f>#REF!</f>
        <v>#REF!</v>
      </c>
      <c r="E619" s="122" t="e">
        <f>#REF!</f>
        <v>#REF!</v>
      </c>
      <c r="F619" t="e">
        <f t="shared" si="18"/>
        <v>#REF!</v>
      </c>
      <c r="G619" t="e">
        <f t="shared" si="19"/>
        <v>#REF!</v>
      </c>
    </row>
    <row r="620" spans="1:7" hidden="1">
      <c r="A620" s="119" t="s">
        <v>586</v>
      </c>
      <c r="B620" s="120">
        <v>64</v>
      </c>
      <c r="D620" s="119" t="e">
        <f>#REF!</f>
        <v>#REF!</v>
      </c>
      <c r="E620" s="122" t="e">
        <f>#REF!</f>
        <v>#REF!</v>
      </c>
      <c r="F620" t="e">
        <f t="shared" si="18"/>
        <v>#REF!</v>
      </c>
      <c r="G620" t="e">
        <f t="shared" si="19"/>
        <v>#REF!</v>
      </c>
    </row>
    <row r="621" spans="1:7" hidden="1">
      <c r="A621" s="119" t="s">
        <v>587</v>
      </c>
      <c r="B621" s="120">
        <v>521</v>
      </c>
      <c r="D621" s="119" t="e">
        <f>#REF!</f>
        <v>#REF!</v>
      </c>
      <c r="E621" s="122" t="e">
        <f>#REF!</f>
        <v>#REF!</v>
      </c>
      <c r="F621" t="e">
        <f t="shared" si="18"/>
        <v>#REF!</v>
      </c>
      <c r="G621" t="e">
        <f t="shared" si="19"/>
        <v>#REF!</v>
      </c>
    </row>
    <row r="622" spans="1:7" hidden="1">
      <c r="A622" s="119" t="s">
        <v>588</v>
      </c>
      <c r="B622" s="120">
        <v>71</v>
      </c>
      <c r="D622" s="119" t="e">
        <f>#REF!</f>
        <v>#REF!</v>
      </c>
      <c r="E622" s="122" t="e">
        <f>#REF!</f>
        <v>#REF!</v>
      </c>
      <c r="F622" t="e">
        <f t="shared" si="18"/>
        <v>#REF!</v>
      </c>
      <c r="G622" t="e">
        <f t="shared" si="19"/>
        <v>#REF!</v>
      </c>
    </row>
    <row r="623" spans="1:7" hidden="1">
      <c r="A623" s="119" t="s">
        <v>246</v>
      </c>
      <c r="B623" s="120">
        <v>27</v>
      </c>
      <c r="D623" s="119" t="e">
        <f>#REF!</f>
        <v>#REF!</v>
      </c>
      <c r="E623" s="122" t="e">
        <f>#REF!</f>
        <v>#REF!</v>
      </c>
      <c r="F623" t="e">
        <f t="shared" si="18"/>
        <v>#REF!</v>
      </c>
      <c r="G623" t="e">
        <f t="shared" si="19"/>
        <v>#REF!</v>
      </c>
    </row>
    <row r="624" spans="1:7" hidden="1">
      <c r="A624" s="119" t="s">
        <v>247</v>
      </c>
      <c r="B624" s="120">
        <v>54</v>
      </c>
      <c r="D624" s="119" t="e">
        <f>#REF!</f>
        <v>#REF!</v>
      </c>
      <c r="E624" s="122" t="e">
        <f>#REF!</f>
        <v>#REF!</v>
      </c>
      <c r="F624" t="e">
        <f t="shared" si="18"/>
        <v>#REF!</v>
      </c>
      <c r="G624" t="e">
        <f t="shared" si="19"/>
        <v>#REF!</v>
      </c>
    </row>
    <row r="625" spans="1:7" hidden="1">
      <c r="A625" s="119" t="s">
        <v>248</v>
      </c>
      <c r="B625" s="120">
        <v>43</v>
      </c>
      <c r="D625" s="119" t="e">
        <f>#REF!</f>
        <v>#REF!</v>
      </c>
      <c r="E625" s="122" t="e">
        <f>#REF!</f>
        <v>#REF!</v>
      </c>
      <c r="F625" t="e">
        <f t="shared" si="18"/>
        <v>#REF!</v>
      </c>
      <c r="G625" t="e">
        <f t="shared" si="19"/>
        <v>#REF!</v>
      </c>
    </row>
    <row r="626" spans="1:7" hidden="1">
      <c r="A626" s="119" t="s">
        <v>589</v>
      </c>
      <c r="B626" s="120">
        <v>2</v>
      </c>
      <c r="D626" s="119" t="e">
        <f>#REF!</f>
        <v>#REF!</v>
      </c>
      <c r="E626" s="122" t="e">
        <f>#REF!</f>
        <v>#REF!</v>
      </c>
      <c r="F626" t="e">
        <f t="shared" si="18"/>
        <v>#REF!</v>
      </c>
      <c r="G626" t="e">
        <f t="shared" si="19"/>
        <v>#REF!</v>
      </c>
    </row>
    <row r="627" spans="1:7" hidden="1">
      <c r="A627" s="119" t="s">
        <v>590</v>
      </c>
      <c r="B627" s="120">
        <v>2</v>
      </c>
      <c r="D627" s="119" t="e">
        <f>#REF!</f>
        <v>#REF!</v>
      </c>
      <c r="E627" s="122" t="e">
        <f>#REF!</f>
        <v>#REF!</v>
      </c>
      <c r="F627" t="e">
        <f t="shared" si="18"/>
        <v>#REF!</v>
      </c>
      <c r="G627" t="e">
        <f t="shared" si="19"/>
        <v>#REF!</v>
      </c>
    </row>
    <row r="628" spans="1:7" hidden="1">
      <c r="A628" s="119" t="s">
        <v>591</v>
      </c>
      <c r="B628" s="120">
        <v>8</v>
      </c>
      <c r="D628" s="119" t="e">
        <f>#REF!</f>
        <v>#REF!</v>
      </c>
      <c r="E628" s="122" t="e">
        <f>#REF!</f>
        <v>#REF!</v>
      </c>
      <c r="F628" t="e">
        <f t="shared" si="18"/>
        <v>#REF!</v>
      </c>
      <c r="G628" t="e">
        <f t="shared" si="19"/>
        <v>#REF!</v>
      </c>
    </row>
    <row r="629" spans="1:7" hidden="1">
      <c r="A629" s="119" t="s">
        <v>253</v>
      </c>
      <c r="B629" s="120">
        <v>7</v>
      </c>
      <c r="D629" s="119" t="e">
        <f>#REF!</f>
        <v>#REF!</v>
      </c>
      <c r="E629" s="122" t="e">
        <f>#REF!</f>
        <v>#REF!</v>
      </c>
      <c r="F629" t="e">
        <f t="shared" si="18"/>
        <v>#REF!</v>
      </c>
      <c r="G629" t="e">
        <f t="shared" si="19"/>
        <v>#REF!</v>
      </c>
    </row>
    <row r="630" spans="1:7" hidden="1">
      <c r="A630" s="119" t="s">
        <v>592</v>
      </c>
      <c r="B630" s="120">
        <v>22</v>
      </c>
      <c r="D630" s="119" t="e">
        <f>#REF!</f>
        <v>#REF!</v>
      </c>
      <c r="E630" s="122" t="e">
        <f>#REF!</f>
        <v>#REF!</v>
      </c>
      <c r="F630" t="e">
        <f t="shared" si="18"/>
        <v>#REF!</v>
      </c>
      <c r="G630" t="e">
        <f t="shared" si="19"/>
        <v>#REF!</v>
      </c>
    </row>
    <row r="631" spans="1:7" hidden="1">
      <c r="A631" s="119" t="s">
        <v>101</v>
      </c>
      <c r="B631" s="120">
        <v>1475</v>
      </c>
      <c r="D631" s="119" t="e">
        <f>#REF!</f>
        <v>#REF!</v>
      </c>
      <c r="E631" s="122" t="e">
        <f>#REF!</f>
        <v>#REF!</v>
      </c>
      <c r="F631" t="e">
        <f t="shared" si="18"/>
        <v>#REF!</v>
      </c>
      <c r="G631" t="e">
        <f t="shared" si="19"/>
        <v>#REF!</v>
      </c>
    </row>
    <row r="632" spans="1:7" hidden="1">
      <c r="A632" s="119" t="s">
        <v>593</v>
      </c>
      <c r="B632" s="120">
        <v>83</v>
      </c>
      <c r="D632" s="119" t="e">
        <f>#REF!</f>
        <v>#REF!</v>
      </c>
      <c r="E632" s="122" t="e">
        <f>#REF!</f>
        <v>#REF!</v>
      </c>
      <c r="F632" t="e">
        <f t="shared" si="18"/>
        <v>#REF!</v>
      </c>
      <c r="G632" t="e">
        <f t="shared" si="19"/>
        <v>#REF!</v>
      </c>
    </row>
    <row r="633" spans="1:7" hidden="1">
      <c r="A633" s="119" t="s">
        <v>269</v>
      </c>
      <c r="B633" s="120">
        <v>40</v>
      </c>
      <c r="D633" s="119" t="e">
        <f>#REF!</f>
        <v>#REF!</v>
      </c>
      <c r="E633" s="122" t="e">
        <f>#REF!</f>
        <v>#REF!</v>
      </c>
      <c r="F633" t="e">
        <f t="shared" si="18"/>
        <v>#REF!</v>
      </c>
      <c r="G633" t="e">
        <f t="shared" si="19"/>
        <v>#REF!</v>
      </c>
    </row>
    <row r="634" spans="1:7" hidden="1">
      <c r="A634" s="119" t="s">
        <v>594</v>
      </c>
      <c r="B634" s="120">
        <v>1</v>
      </c>
      <c r="D634" s="119" t="e">
        <f>#REF!</f>
        <v>#REF!</v>
      </c>
      <c r="E634" s="122" t="e">
        <f>#REF!</f>
        <v>#REF!</v>
      </c>
      <c r="F634" t="e">
        <f t="shared" si="18"/>
        <v>#REF!</v>
      </c>
      <c r="G634" t="e">
        <f t="shared" si="19"/>
        <v>#REF!</v>
      </c>
    </row>
    <row r="635" spans="1:7" hidden="1">
      <c r="A635" s="119" t="s">
        <v>595</v>
      </c>
      <c r="B635" s="120">
        <v>9</v>
      </c>
      <c r="D635" s="119" t="e">
        <f>#REF!</f>
        <v>#REF!</v>
      </c>
      <c r="E635" s="122" t="e">
        <f>#REF!</f>
        <v>#REF!</v>
      </c>
      <c r="F635" t="e">
        <f t="shared" si="18"/>
        <v>#REF!</v>
      </c>
      <c r="G635" t="e">
        <f t="shared" si="19"/>
        <v>#REF!</v>
      </c>
    </row>
    <row r="636" spans="1:7" hidden="1">
      <c r="A636" s="119" t="s">
        <v>596</v>
      </c>
      <c r="B636" s="120">
        <v>4</v>
      </c>
      <c r="D636" s="119" t="e">
        <f>#REF!</f>
        <v>#REF!</v>
      </c>
      <c r="E636" s="122" t="e">
        <f>#REF!</f>
        <v>#REF!</v>
      </c>
      <c r="F636" t="e">
        <f t="shared" si="18"/>
        <v>#REF!</v>
      </c>
      <c r="G636" t="e">
        <f t="shared" si="19"/>
        <v>#REF!</v>
      </c>
    </row>
    <row r="637" spans="1:7" hidden="1">
      <c r="A637" s="119" t="s">
        <v>597</v>
      </c>
      <c r="B637" s="120">
        <v>2</v>
      </c>
      <c r="D637" s="119" t="e">
        <f>#REF!</f>
        <v>#REF!</v>
      </c>
      <c r="E637" s="122" t="e">
        <f>#REF!</f>
        <v>#REF!</v>
      </c>
      <c r="F637" t="e">
        <f t="shared" si="18"/>
        <v>#REF!</v>
      </c>
      <c r="G637" t="e">
        <f t="shared" si="19"/>
        <v>#REF!</v>
      </c>
    </row>
    <row r="638" spans="1:7" hidden="1">
      <c r="A638" s="119" t="s">
        <v>598</v>
      </c>
      <c r="B638" s="120">
        <v>1</v>
      </c>
      <c r="D638" s="119" t="e">
        <f>#REF!</f>
        <v>#REF!</v>
      </c>
      <c r="E638" s="122" t="e">
        <f>#REF!</f>
        <v>#REF!</v>
      </c>
      <c r="F638" t="e">
        <f t="shared" si="18"/>
        <v>#REF!</v>
      </c>
      <c r="G638" t="e">
        <f t="shared" si="19"/>
        <v>#REF!</v>
      </c>
    </row>
    <row r="639" spans="1:7" hidden="1">
      <c r="A639" s="119" t="s">
        <v>599</v>
      </c>
      <c r="B639" s="120">
        <v>1</v>
      </c>
      <c r="D639" s="119" t="e">
        <f>#REF!</f>
        <v>#REF!</v>
      </c>
      <c r="E639" s="122" t="e">
        <f>#REF!</f>
        <v>#REF!</v>
      </c>
      <c r="F639" t="e">
        <f t="shared" si="18"/>
        <v>#REF!</v>
      </c>
      <c r="G639" t="e">
        <f t="shared" si="19"/>
        <v>#REF!</v>
      </c>
    </row>
    <row r="640" spans="1:7" hidden="1">
      <c r="A640" s="119" t="s">
        <v>600</v>
      </c>
      <c r="B640" s="120">
        <v>61</v>
      </c>
      <c r="D640" s="119" t="e">
        <f>#REF!</f>
        <v>#REF!</v>
      </c>
      <c r="E640" s="122" t="e">
        <f>#REF!</f>
        <v>#REF!</v>
      </c>
      <c r="F640" t="e">
        <f t="shared" si="18"/>
        <v>#REF!</v>
      </c>
      <c r="G640" t="e">
        <f t="shared" si="19"/>
        <v>#REF!</v>
      </c>
    </row>
    <row r="641" spans="1:7" hidden="1">
      <c r="A641" s="119" t="s">
        <v>601</v>
      </c>
      <c r="B641" s="120">
        <v>5</v>
      </c>
      <c r="D641" s="119" t="e">
        <f>#REF!</f>
        <v>#REF!</v>
      </c>
      <c r="E641" s="122" t="e">
        <f>#REF!</f>
        <v>#REF!</v>
      </c>
      <c r="F641" t="e">
        <f t="shared" si="18"/>
        <v>#REF!</v>
      </c>
      <c r="G641" t="e">
        <f t="shared" si="19"/>
        <v>#REF!</v>
      </c>
    </row>
    <row r="642" spans="1:7" hidden="1">
      <c r="A642" s="119" t="s">
        <v>602</v>
      </c>
      <c r="B642" s="120">
        <v>595</v>
      </c>
      <c r="D642" s="119" t="e">
        <f>#REF!</f>
        <v>#REF!</v>
      </c>
      <c r="E642" s="122" t="e">
        <f>#REF!</f>
        <v>#REF!</v>
      </c>
      <c r="F642" t="e">
        <f t="shared" si="18"/>
        <v>#REF!</v>
      </c>
      <c r="G642" t="e">
        <f t="shared" si="19"/>
        <v>#REF!</v>
      </c>
    </row>
    <row r="643" spans="1:7" hidden="1">
      <c r="A643" s="119" t="s">
        <v>603</v>
      </c>
      <c r="B643" s="120">
        <v>147</v>
      </c>
      <c r="D643" s="119" t="e">
        <f>#REF!</f>
        <v>#REF!</v>
      </c>
      <c r="E643" s="122" t="e">
        <f>#REF!</f>
        <v>#REF!</v>
      </c>
      <c r="F643" t="e">
        <f t="shared" si="18"/>
        <v>#REF!</v>
      </c>
      <c r="G643" t="e">
        <f t="shared" si="19"/>
        <v>#REF!</v>
      </c>
    </row>
    <row r="644" spans="1:7" hidden="1">
      <c r="A644" s="119" t="s">
        <v>604</v>
      </c>
      <c r="B644" s="120">
        <v>11</v>
      </c>
      <c r="D644" s="119" t="e">
        <f>#REF!</f>
        <v>#REF!</v>
      </c>
      <c r="E644" s="122" t="e">
        <f>#REF!</f>
        <v>#REF!</v>
      </c>
      <c r="F644" t="e">
        <f t="shared" si="18"/>
        <v>#REF!</v>
      </c>
      <c r="G644" t="e">
        <f t="shared" si="19"/>
        <v>#REF!</v>
      </c>
    </row>
    <row r="645" spans="1:7" hidden="1">
      <c r="A645" s="119" t="s">
        <v>605</v>
      </c>
      <c r="B645" s="120">
        <v>13</v>
      </c>
      <c r="D645" s="119" t="e">
        <f>#REF!</f>
        <v>#REF!</v>
      </c>
      <c r="E645" s="122" t="e">
        <f>#REF!</f>
        <v>#REF!</v>
      </c>
      <c r="F645" t="e">
        <f t="shared" si="18"/>
        <v>#REF!</v>
      </c>
      <c r="G645" t="e">
        <f t="shared" si="19"/>
        <v>#REF!</v>
      </c>
    </row>
    <row r="646" spans="1:7" hidden="1">
      <c r="A646" s="119" t="s">
        <v>606</v>
      </c>
      <c r="B646" s="120">
        <v>13</v>
      </c>
      <c r="D646" s="119" t="e">
        <f>#REF!</f>
        <v>#REF!</v>
      </c>
      <c r="E646" s="122" t="e">
        <f>#REF!</f>
        <v>#REF!</v>
      </c>
      <c r="F646" t="e">
        <f t="shared" ref="F646:F709" si="20">IF(D646=A646,"OK","NÃO OK")</f>
        <v>#REF!</v>
      </c>
      <c r="G646" t="e">
        <f t="shared" ref="G646:G709" si="21">IF(E646=B646,"OK","NÃO OK")</f>
        <v>#REF!</v>
      </c>
    </row>
    <row r="647" spans="1:7" hidden="1">
      <c r="A647" s="119" t="s">
        <v>607</v>
      </c>
      <c r="B647" s="120">
        <v>11</v>
      </c>
      <c r="D647" s="119" t="e">
        <f>#REF!</f>
        <v>#REF!</v>
      </c>
      <c r="E647" s="122" t="e">
        <f>#REF!</f>
        <v>#REF!</v>
      </c>
      <c r="F647" t="e">
        <f t="shared" si="20"/>
        <v>#REF!</v>
      </c>
      <c r="G647" t="e">
        <f t="shared" si="21"/>
        <v>#REF!</v>
      </c>
    </row>
    <row r="648" spans="1:7" hidden="1">
      <c r="A648" s="119" t="s">
        <v>608</v>
      </c>
      <c r="B648" s="120">
        <v>35</v>
      </c>
      <c r="D648" s="119" t="e">
        <f>#REF!</f>
        <v>#REF!</v>
      </c>
      <c r="E648" s="122" t="e">
        <f>#REF!</f>
        <v>#REF!</v>
      </c>
      <c r="F648" t="e">
        <f t="shared" si="20"/>
        <v>#REF!</v>
      </c>
      <c r="G648" t="e">
        <f t="shared" si="21"/>
        <v>#REF!</v>
      </c>
    </row>
    <row r="649" spans="1:7" hidden="1">
      <c r="A649" s="119" t="s">
        <v>609</v>
      </c>
      <c r="B649" s="120">
        <v>2</v>
      </c>
      <c r="D649" s="119" t="e">
        <f>#REF!</f>
        <v>#REF!</v>
      </c>
      <c r="E649" s="122" t="e">
        <f>#REF!</f>
        <v>#REF!</v>
      </c>
      <c r="F649" t="e">
        <f t="shared" si="20"/>
        <v>#REF!</v>
      </c>
      <c r="G649" t="e">
        <f t="shared" si="21"/>
        <v>#REF!</v>
      </c>
    </row>
    <row r="650" spans="1:7" hidden="1">
      <c r="A650" s="119" t="s">
        <v>610</v>
      </c>
      <c r="B650" s="120">
        <v>2</v>
      </c>
      <c r="D650" s="119" t="e">
        <f>#REF!</f>
        <v>#REF!</v>
      </c>
      <c r="E650" s="122" t="e">
        <f>#REF!</f>
        <v>#REF!</v>
      </c>
      <c r="F650" t="e">
        <f t="shared" si="20"/>
        <v>#REF!</v>
      </c>
      <c r="G650" t="e">
        <f t="shared" si="21"/>
        <v>#REF!</v>
      </c>
    </row>
    <row r="651" spans="1:7" hidden="1">
      <c r="A651" s="119" t="s">
        <v>611</v>
      </c>
      <c r="B651" s="120">
        <v>24</v>
      </c>
      <c r="D651" s="119" t="e">
        <f>#REF!</f>
        <v>#REF!</v>
      </c>
      <c r="E651" s="122" t="e">
        <f>#REF!</f>
        <v>#REF!</v>
      </c>
      <c r="F651" t="e">
        <f t="shared" si="20"/>
        <v>#REF!</v>
      </c>
      <c r="G651" t="e">
        <f t="shared" si="21"/>
        <v>#REF!</v>
      </c>
    </row>
    <row r="652" spans="1:7" hidden="1">
      <c r="A652" s="119" t="s">
        <v>612</v>
      </c>
      <c r="B652" s="120">
        <v>18</v>
      </c>
      <c r="D652" s="119" t="e">
        <f>#REF!</f>
        <v>#REF!</v>
      </c>
      <c r="E652" s="122" t="e">
        <f>#REF!</f>
        <v>#REF!</v>
      </c>
      <c r="F652" t="e">
        <f t="shared" si="20"/>
        <v>#REF!</v>
      </c>
      <c r="G652" t="e">
        <f t="shared" si="21"/>
        <v>#REF!</v>
      </c>
    </row>
    <row r="653" spans="1:7" hidden="1">
      <c r="A653" s="119" t="s">
        <v>613</v>
      </c>
      <c r="B653" s="120">
        <v>5</v>
      </c>
      <c r="D653" s="119" t="e">
        <f>#REF!</f>
        <v>#REF!</v>
      </c>
      <c r="E653" s="122" t="e">
        <f>#REF!</f>
        <v>#REF!</v>
      </c>
      <c r="F653" t="e">
        <f t="shared" si="20"/>
        <v>#REF!</v>
      </c>
      <c r="G653" t="e">
        <f t="shared" si="21"/>
        <v>#REF!</v>
      </c>
    </row>
    <row r="654" spans="1:7" hidden="1">
      <c r="A654" s="119" t="s">
        <v>614</v>
      </c>
      <c r="B654" s="120">
        <v>22</v>
      </c>
      <c r="D654" s="119" t="e">
        <f>#REF!</f>
        <v>#REF!</v>
      </c>
      <c r="E654" s="122" t="e">
        <f>#REF!</f>
        <v>#REF!</v>
      </c>
      <c r="F654" t="e">
        <f t="shared" si="20"/>
        <v>#REF!</v>
      </c>
      <c r="G654" t="e">
        <f t="shared" si="21"/>
        <v>#REF!</v>
      </c>
    </row>
    <row r="655" spans="1:7" hidden="1">
      <c r="A655" s="119" t="s">
        <v>129</v>
      </c>
      <c r="B655" s="120">
        <v>688</v>
      </c>
      <c r="D655" s="119" t="e">
        <f>#REF!</f>
        <v>#REF!</v>
      </c>
      <c r="E655" s="122" t="e">
        <f>#REF!</f>
        <v>#REF!</v>
      </c>
      <c r="F655" t="e">
        <f t="shared" si="20"/>
        <v>#REF!</v>
      </c>
      <c r="G655" t="e">
        <f t="shared" si="21"/>
        <v>#REF!</v>
      </c>
    </row>
    <row r="656" spans="1:7" hidden="1">
      <c r="A656" s="119" t="s">
        <v>615</v>
      </c>
      <c r="B656" s="120">
        <v>6</v>
      </c>
      <c r="D656" s="119" t="e">
        <f>#REF!</f>
        <v>#REF!</v>
      </c>
      <c r="E656" s="122" t="e">
        <f>#REF!</f>
        <v>#REF!</v>
      </c>
      <c r="F656" t="e">
        <f t="shared" si="20"/>
        <v>#REF!</v>
      </c>
      <c r="G656" t="e">
        <f t="shared" si="21"/>
        <v>#REF!</v>
      </c>
    </row>
    <row r="657" spans="1:7" hidden="1">
      <c r="A657" s="119" t="s">
        <v>616</v>
      </c>
      <c r="B657" s="120">
        <v>27</v>
      </c>
      <c r="D657" s="119" t="e">
        <f>#REF!</f>
        <v>#REF!</v>
      </c>
      <c r="E657" s="122" t="e">
        <f>#REF!</f>
        <v>#REF!</v>
      </c>
      <c r="F657" t="e">
        <f t="shared" si="20"/>
        <v>#REF!</v>
      </c>
      <c r="G657" t="e">
        <f t="shared" si="21"/>
        <v>#REF!</v>
      </c>
    </row>
    <row r="658" spans="1:7" hidden="1">
      <c r="A658" s="119" t="s">
        <v>617</v>
      </c>
      <c r="B658" s="120">
        <v>5</v>
      </c>
      <c r="D658" s="119" t="e">
        <f>#REF!</f>
        <v>#REF!</v>
      </c>
      <c r="E658" s="122" t="e">
        <f>#REF!</f>
        <v>#REF!</v>
      </c>
      <c r="F658" t="e">
        <f t="shared" si="20"/>
        <v>#REF!</v>
      </c>
      <c r="G658" t="e">
        <f t="shared" si="21"/>
        <v>#REF!</v>
      </c>
    </row>
    <row r="659" spans="1:7" hidden="1">
      <c r="A659" s="119" t="s">
        <v>618</v>
      </c>
      <c r="B659" s="120">
        <v>399</v>
      </c>
      <c r="D659" s="119" t="e">
        <f>#REF!</f>
        <v>#REF!</v>
      </c>
      <c r="E659" s="122" t="e">
        <f>#REF!</f>
        <v>#REF!</v>
      </c>
      <c r="F659" t="e">
        <f t="shared" si="20"/>
        <v>#REF!</v>
      </c>
      <c r="G659" t="e">
        <f t="shared" si="21"/>
        <v>#REF!</v>
      </c>
    </row>
    <row r="660" spans="1:7" hidden="1">
      <c r="A660" s="119" t="s">
        <v>619</v>
      </c>
      <c r="B660" s="120">
        <v>38</v>
      </c>
      <c r="D660" s="119" t="e">
        <f>#REF!</f>
        <v>#REF!</v>
      </c>
      <c r="E660" s="122" t="e">
        <f>#REF!</f>
        <v>#REF!</v>
      </c>
      <c r="F660" t="e">
        <f t="shared" si="20"/>
        <v>#REF!</v>
      </c>
      <c r="G660" t="e">
        <f t="shared" si="21"/>
        <v>#REF!</v>
      </c>
    </row>
    <row r="661" spans="1:7" hidden="1">
      <c r="A661" s="119" t="s">
        <v>620</v>
      </c>
      <c r="B661" s="120">
        <v>2</v>
      </c>
      <c r="D661" s="119" t="e">
        <f>#REF!</f>
        <v>#REF!</v>
      </c>
      <c r="E661" s="122" t="e">
        <f>#REF!</f>
        <v>#REF!</v>
      </c>
      <c r="F661" t="e">
        <f t="shared" si="20"/>
        <v>#REF!</v>
      </c>
      <c r="G661" t="e">
        <f t="shared" si="21"/>
        <v>#REF!</v>
      </c>
    </row>
    <row r="662" spans="1:7" hidden="1">
      <c r="A662" s="119" t="s">
        <v>621</v>
      </c>
      <c r="B662" s="120">
        <v>13</v>
      </c>
      <c r="D662" s="119" t="e">
        <f>#REF!</f>
        <v>#REF!</v>
      </c>
      <c r="E662" s="122" t="e">
        <f>#REF!</f>
        <v>#REF!</v>
      </c>
      <c r="F662" t="e">
        <f t="shared" si="20"/>
        <v>#REF!</v>
      </c>
      <c r="G662" t="e">
        <f t="shared" si="21"/>
        <v>#REF!</v>
      </c>
    </row>
    <row r="663" spans="1:7" hidden="1">
      <c r="A663" s="119" t="s">
        <v>622</v>
      </c>
      <c r="B663" s="120">
        <v>768</v>
      </c>
      <c r="D663" s="119" t="e">
        <f>#REF!</f>
        <v>#REF!</v>
      </c>
      <c r="E663" s="122" t="e">
        <f>#REF!</f>
        <v>#REF!</v>
      </c>
      <c r="F663" t="e">
        <f t="shared" si="20"/>
        <v>#REF!</v>
      </c>
      <c r="G663" t="e">
        <f t="shared" si="21"/>
        <v>#REF!</v>
      </c>
    </row>
    <row r="664" spans="1:7" hidden="1">
      <c r="A664" s="119" t="s">
        <v>623</v>
      </c>
      <c r="B664" s="120">
        <v>1</v>
      </c>
      <c r="D664" s="119" t="e">
        <f>#REF!</f>
        <v>#REF!</v>
      </c>
      <c r="E664" s="122" t="e">
        <f>#REF!</f>
        <v>#REF!</v>
      </c>
      <c r="F664" t="e">
        <f t="shared" si="20"/>
        <v>#REF!</v>
      </c>
      <c r="G664" t="e">
        <f t="shared" si="21"/>
        <v>#REF!</v>
      </c>
    </row>
    <row r="665" spans="1:7" hidden="1">
      <c r="A665" s="119" t="s">
        <v>624</v>
      </c>
      <c r="B665" s="120">
        <v>2</v>
      </c>
      <c r="D665" s="119" t="e">
        <f>#REF!</f>
        <v>#REF!</v>
      </c>
      <c r="E665" s="122" t="e">
        <f>#REF!</f>
        <v>#REF!</v>
      </c>
      <c r="F665" t="e">
        <f t="shared" si="20"/>
        <v>#REF!</v>
      </c>
      <c r="G665" t="e">
        <f t="shared" si="21"/>
        <v>#REF!</v>
      </c>
    </row>
    <row r="666" spans="1:7" hidden="1">
      <c r="A666" s="119" t="s">
        <v>625</v>
      </c>
      <c r="B666" s="120">
        <v>2</v>
      </c>
      <c r="D666" s="119" t="e">
        <f>#REF!</f>
        <v>#REF!</v>
      </c>
      <c r="E666" s="122" t="e">
        <f>#REF!</f>
        <v>#REF!</v>
      </c>
      <c r="F666" t="e">
        <f t="shared" si="20"/>
        <v>#REF!</v>
      </c>
      <c r="G666" t="e">
        <f t="shared" si="21"/>
        <v>#REF!</v>
      </c>
    </row>
    <row r="667" spans="1:7" hidden="1">
      <c r="A667" s="119" t="s">
        <v>626</v>
      </c>
      <c r="B667" s="120">
        <v>1</v>
      </c>
      <c r="D667" s="119" t="e">
        <f>#REF!</f>
        <v>#REF!</v>
      </c>
      <c r="E667" s="122" t="e">
        <f>#REF!</f>
        <v>#REF!</v>
      </c>
      <c r="F667" t="e">
        <f t="shared" si="20"/>
        <v>#REF!</v>
      </c>
      <c r="G667" t="e">
        <f t="shared" si="21"/>
        <v>#REF!</v>
      </c>
    </row>
    <row r="668" spans="1:7" hidden="1">
      <c r="A668" s="119" t="s">
        <v>627</v>
      </c>
      <c r="B668" s="120">
        <v>21</v>
      </c>
      <c r="D668" s="119" t="e">
        <f>#REF!</f>
        <v>#REF!</v>
      </c>
      <c r="E668" s="122" t="e">
        <f>#REF!</f>
        <v>#REF!</v>
      </c>
      <c r="F668" t="e">
        <f t="shared" si="20"/>
        <v>#REF!</v>
      </c>
      <c r="G668" t="e">
        <f t="shared" si="21"/>
        <v>#REF!</v>
      </c>
    </row>
    <row r="669" spans="1:7" hidden="1">
      <c r="A669" s="119" t="s">
        <v>628</v>
      </c>
      <c r="B669" s="120">
        <v>10</v>
      </c>
      <c r="D669" s="119" t="e">
        <f>#REF!</f>
        <v>#REF!</v>
      </c>
      <c r="E669" s="122" t="e">
        <f>#REF!</f>
        <v>#REF!</v>
      </c>
      <c r="F669" t="e">
        <f t="shared" si="20"/>
        <v>#REF!</v>
      </c>
      <c r="G669" t="e">
        <f t="shared" si="21"/>
        <v>#REF!</v>
      </c>
    </row>
    <row r="670" spans="1:7" hidden="1">
      <c r="A670" s="119" t="s">
        <v>629</v>
      </c>
      <c r="B670" s="120">
        <v>4</v>
      </c>
      <c r="D670" s="119" t="e">
        <f>#REF!</f>
        <v>#REF!</v>
      </c>
      <c r="E670" s="122" t="e">
        <f>#REF!</f>
        <v>#REF!</v>
      </c>
      <c r="F670" t="e">
        <f t="shared" si="20"/>
        <v>#REF!</v>
      </c>
      <c r="G670" t="e">
        <f t="shared" si="21"/>
        <v>#REF!</v>
      </c>
    </row>
    <row r="671" spans="1:7" hidden="1">
      <c r="A671" s="119" t="s">
        <v>630</v>
      </c>
      <c r="B671" s="120">
        <v>35</v>
      </c>
      <c r="D671" s="119" t="e">
        <f>#REF!</f>
        <v>#REF!</v>
      </c>
      <c r="E671" s="122" t="e">
        <f>#REF!</f>
        <v>#REF!</v>
      </c>
      <c r="F671" t="e">
        <f t="shared" si="20"/>
        <v>#REF!</v>
      </c>
      <c r="G671" t="e">
        <f t="shared" si="21"/>
        <v>#REF!</v>
      </c>
    </row>
    <row r="672" spans="1:7" hidden="1">
      <c r="A672" s="119" t="s">
        <v>631</v>
      </c>
      <c r="B672" s="120">
        <v>294</v>
      </c>
      <c r="D672" s="119" t="e">
        <f>#REF!</f>
        <v>#REF!</v>
      </c>
      <c r="E672" s="122" t="e">
        <f>#REF!</f>
        <v>#REF!</v>
      </c>
      <c r="F672" t="e">
        <f t="shared" si="20"/>
        <v>#REF!</v>
      </c>
      <c r="G672" t="e">
        <f t="shared" si="21"/>
        <v>#REF!</v>
      </c>
    </row>
    <row r="673" spans="1:7" hidden="1">
      <c r="A673" s="119" t="s">
        <v>632</v>
      </c>
      <c r="B673" s="120">
        <v>2</v>
      </c>
      <c r="D673" s="119" t="e">
        <f>#REF!</f>
        <v>#REF!</v>
      </c>
      <c r="E673" s="122" t="e">
        <f>#REF!</f>
        <v>#REF!</v>
      </c>
      <c r="F673" t="e">
        <f t="shared" si="20"/>
        <v>#REF!</v>
      </c>
      <c r="G673" t="e">
        <f t="shared" si="21"/>
        <v>#REF!</v>
      </c>
    </row>
    <row r="674" spans="1:7" hidden="1">
      <c r="A674" s="119" t="s">
        <v>633</v>
      </c>
      <c r="B674" s="120">
        <v>28</v>
      </c>
      <c r="D674" s="119" t="e">
        <f>#REF!</f>
        <v>#REF!</v>
      </c>
      <c r="E674" s="122" t="e">
        <f>#REF!</f>
        <v>#REF!</v>
      </c>
      <c r="F674" t="e">
        <f t="shared" si="20"/>
        <v>#REF!</v>
      </c>
      <c r="G674" t="e">
        <f t="shared" si="21"/>
        <v>#REF!</v>
      </c>
    </row>
    <row r="675" spans="1:7" hidden="1">
      <c r="A675" s="119" t="s">
        <v>634</v>
      </c>
      <c r="B675" s="120">
        <v>1</v>
      </c>
      <c r="D675" s="119" t="e">
        <f>#REF!</f>
        <v>#REF!</v>
      </c>
      <c r="E675" s="122" t="e">
        <f>#REF!</f>
        <v>#REF!</v>
      </c>
      <c r="F675" t="e">
        <f t="shared" si="20"/>
        <v>#REF!</v>
      </c>
      <c r="G675" t="e">
        <f t="shared" si="21"/>
        <v>#REF!</v>
      </c>
    </row>
    <row r="676" spans="1:7" hidden="1">
      <c r="A676" s="119" t="s">
        <v>635</v>
      </c>
      <c r="B676" s="120">
        <v>33</v>
      </c>
      <c r="D676" s="119" t="e">
        <f>#REF!</f>
        <v>#REF!</v>
      </c>
      <c r="E676" s="122" t="e">
        <f>#REF!</f>
        <v>#REF!</v>
      </c>
      <c r="F676" t="e">
        <f t="shared" si="20"/>
        <v>#REF!</v>
      </c>
      <c r="G676" t="e">
        <f t="shared" si="21"/>
        <v>#REF!</v>
      </c>
    </row>
    <row r="677" spans="1:7" hidden="1">
      <c r="A677" s="119" t="s">
        <v>636</v>
      </c>
      <c r="B677" s="120">
        <v>4</v>
      </c>
      <c r="D677" s="119" t="e">
        <f>#REF!</f>
        <v>#REF!</v>
      </c>
      <c r="E677" s="122" t="e">
        <f>#REF!</f>
        <v>#REF!</v>
      </c>
      <c r="F677" t="e">
        <f t="shared" si="20"/>
        <v>#REF!</v>
      </c>
      <c r="G677" t="e">
        <f t="shared" si="21"/>
        <v>#REF!</v>
      </c>
    </row>
    <row r="678" spans="1:7" hidden="1">
      <c r="A678" s="119" t="s">
        <v>637</v>
      </c>
      <c r="B678" s="120">
        <v>105</v>
      </c>
      <c r="D678" s="119" t="e">
        <f>#REF!</f>
        <v>#REF!</v>
      </c>
      <c r="E678" s="122" t="e">
        <f>#REF!</f>
        <v>#REF!</v>
      </c>
      <c r="F678" t="e">
        <f t="shared" si="20"/>
        <v>#REF!</v>
      </c>
      <c r="G678" t="e">
        <f t="shared" si="21"/>
        <v>#REF!</v>
      </c>
    </row>
    <row r="679" spans="1:7" hidden="1">
      <c r="A679" s="119" t="s">
        <v>638</v>
      </c>
      <c r="B679" s="120">
        <v>23</v>
      </c>
      <c r="D679" s="119" t="e">
        <f>#REF!</f>
        <v>#REF!</v>
      </c>
      <c r="E679" s="122" t="e">
        <f>#REF!</f>
        <v>#REF!</v>
      </c>
      <c r="F679" t="e">
        <f t="shared" si="20"/>
        <v>#REF!</v>
      </c>
      <c r="G679" t="e">
        <f t="shared" si="21"/>
        <v>#REF!</v>
      </c>
    </row>
    <row r="680" spans="1:7" hidden="1">
      <c r="A680" s="119" t="s">
        <v>639</v>
      </c>
      <c r="B680" s="120">
        <v>28</v>
      </c>
      <c r="D680" s="119" t="e">
        <f>#REF!</f>
        <v>#REF!</v>
      </c>
      <c r="E680" s="122" t="e">
        <f>#REF!</f>
        <v>#REF!</v>
      </c>
      <c r="F680" t="e">
        <f t="shared" si="20"/>
        <v>#REF!</v>
      </c>
      <c r="G680" t="e">
        <f t="shared" si="21"/>
        <v>#REF!</v>
      </c>
    </row>
    <row r="681" spans="1:7" hidden="1">
      <c r="A681" s="119" t="s">
        <v>119</v>
      </c>
      <c r="B681" s="120">
        <v>386</v>
      </c>
      <c r="D681" s="119" t="e">
        <f>#REF!</f>
        <v>#REF!</v>
      </c>
      <c r="E681" s="122" t="e">
        <f>#REF!</f>
        <v>#REF!</v>
      </c>
      <c r="F681" t="e">
        <f t="shared" si="20"/>
        <v>#REF!</v>
      </c>
      <c r="G681" t="e">
        <f t="shared" si="21"/>
        <v>#REF!</v>
      </c>
    </row>
    <row r="682" spans="1:7" hidden="1">
      <c r="A682" s="119">
        <v>171800</v>
      </c>
      <c r="B682" s="120">
        <v>0</v>
      </c>
      <c r="D682" s="119" t="e">
        <f>#REF!</f>
        <v>#REF!</v>
      </c>
      <c r="E682" s="122" t="e">
        <f>#REF!</f>
        <v>#REF!</v>
      </c>
      <c r="F682" t="e">
        <f t="shared" si="20"/>
        <v>#REF!</v>
      </c>
      <c r="G682" t="e">
        <f t="shared" si="21"/>
        <v>#REF!</v>
      </c>
    </row>
    <row r="683" spans="1:7" hidden="1">
      <c r="A683" s="119" t="s">
        <v>479</v>
      </c>
      <c r="B683" s="120">
        <v>1677</v>
      </c>
      <c r="D683" s="119" t="e">
        <f>#REF!</f>
        <v>#REF!</v>
      </c>
      <c r="E683" s="122" t="e">
        <f>#REF!</f>
        <v>#REF!</v>
      </c>
      <c r="F683" t="e">
        <f t="shared" si="20"/>
        <v>#REF!</v>
      </c>
      <c r="G683" t="e">
        <f t="shared" si="21"/>
        <v>#REF!</v>
      </c>
    </row>
    <row r="684" spans="1:7" hidden="1">
      <c r="A684" s="119" t="s">
        <v>483</v>
      </c>
      <c r="B684" s="120">
        <v>3</v>
      </c>
      <c r="D684" s="119" t="e">
        <f>#REF!</f>
        <v>#REF!</v>
      </c>
      <c r="E684" s="122" t="e">
        <f>#REF!</f>
        <v>#REF!</v>
      </c>
      <c r="F684" t="e">
        <f t="shared" si="20"/>
        <v>#REF!</v>
      </c>
      <c r="G684" t="e">
        <f t="shared" si="21"/>
        <v>#REF!</v>
      </c>
    </row>
    <row r="685" spans="1:7" hidden="1">
      <c r="A685" s="119" t="s">
        <v>119</v>
      </c>
      <c r="B685" s="120">
        <v>1116</v>
      </c>
      <c r="D685" s="119" t="e">
        <f>#REF!</f>
        <v>#REF!</v>
      </c>
      <c r="E685" s="122" t="e">
        <f>#REF!</f>
        <v>#REF!</v>
      </c>
      <c r="F685" t="e">
        <f t="shared" si="20"/>
        <v>#REF!</v>
      </c>
      <c r="G685" t="e">
        <f t="shared" si="21"/>
        <v>#REF!</v>
      </c>
    </row>
    <row r="686" spans="1:7" hidden="1">
      <c r="A686" s="119" t="s">
        <v>640</v>
      </c>
      <c r="B686" s="120">
        <v>150</v>
      </c>
      <c r="D686" s="119" t="e">
        <f>#REF!</f>
        <v>#REF!</v>
      </c>
      <c r="E686" s="122" t="e">
        <f>#REF!</f>
        <v>#REF!</v>
      </c>
      <c r="F686" t="e">
        <f t="shared" si="20"/>
        <v>#REF!</v>
      </c>
      <c r="G686" t="e">
        <f t="shared" si="21"/>
        <v>#REF!</v>
      </c>
    </row>
    <row r="687" spans="1:7" hidden="1">
      <c r="A687" s="119" t="s">
        <v>562</v>
      </c>
      <c r="B687" s="120">
        <v>3</v>
      </c>
      <c r="D687" s="119" t="e">
        <f>#REF!</f>
        <v>#REF!</v>
      </c>
      <c r="E687" s="122" t="e">
        <f>#REF!</f>
        <v>#REF!</v>
      </c>
      <c r="F687" t="e">
        <f t="shared" si="20"/>
        <v>#REF!</v>
      </c>
      <c r="G687" t="e">
        <f t="shared" si="21"/>
        <v>#REF!</v>
      </c>
    </row>
    <row r="688" spans="1:7" hidden="1">
      <c r="A688" s="119" t="s">
        <v>641</v>
      </c>
      <c r="B688" s="120">
        <v>3</v>
      </c>
      <c r="D688" s="119" t="e">
        <f>#REF!</f>
        <v>#REF!</v>
      </c>
      <c r="E688" s="122" t="e">
        <f>#REF!</f>
        <v>#REF!</v>
      </c>
      <c r="F688" t="e">
        <f t="shared" si="20"/>
        <v>#REF!</v>
      </c>
      <c r="G688" t="e">
        <f t="shared" si="21"/>
        <v>#REF!</v>
      </c>
    </row>
    <row r="689" spans="1:7" hidden="1">
      <c r="A689" s="119" t="s">
        <v>642</v>
      </c>
      <c r="B689" s="120">
        <v>3</v>
      </c>
      <c r="D689" s="119" t="e">
        <f>#REF!</f>
        <v>#REF!</v>
      </c>
      <c r="E689" s="122" t="e">
        <f>#REF!</f>
        <v>#REF!</v>
      </c>
      <c r="F689" t="e">
        <f t="shared" si="20"/>
        <v>#REF!</v>
      </c>
      <c r="G689" t="e">
        <f t="shared" si="21"/>
        <v>#REF!</v>
      </c>
    </row>
    <row r="690" spans="1:7" hidden="1">
      <c r="A690" s="119" t="s">
        <v>101</v>
      </c>
      <c r="B690" s="120">
        <v>454</v>
      </c>
      <c r="D690" s="119" t="e">
        <f>#REF!</f>
        <v>#REF!</v>
      </c>
      <c r="E690" s="122" t="e">
        <f>#REF!</f>
        <v>#REF!</v>
      </c>
      <c r="F690" t="e">
        <f t="shared" si="20"/>
        <v>#REF!</v>
      </c>
      <c r="G690" t="e">
        <f t="shared" si="21"/>
        <v>#REF!</v>
      </c>
    </row>
    <row r="691" spans="1:7" hidden="1">
      <c r="A691" s="119" t="s">
        <v>595</v>
      </c>
      <c r="B691" s="120">
        <v>6</v>
      </c>
      <c r="D691" s="119" t="e">
        <f>#REF!</f>
        <v>#REF!</v>
      </c>
      <c r="E691" s="122" t="e">
        <f>#REF!</f>
        <v>#REF!</v>
      </c>
      <c r="F691" t="e">
        <f t="shared" si="20"/>
        <v>#REF!</v>
      </c>
      <c r="G691" t="e">
        <f t="shared" si="21"/>
        <v>#REF!</v>
      </c>
    </row>
    <row r="692" spans="1:7" hidden="1">
      <c r="A692" s="119" t="s">
        <v>602</v>
      </c>
      <c r="B692" s="120">
        <v>540</v>
      </c>
      <c r="D692" s="119" t="e">
        <f>#REF!</f>
        <v>#REF!</v>
      </c>
      <c r="E692" s="122" t="e">
        <f>#REF!</f>
        <v>#REF!</v>
      </c>
      <c r="F692" t="e">
        <f t="shared" si="20"/>
        <v>#REF!</v>
      </c>
      <c r="G692" t="e">
        <f t="shared" si="21"/>
        <v>#REF!</v>
      </c>
    </row>
    <row r="693" spans="1:7" hidden="1">
      <c r="A693" s="119" t="s">
        <v>643</v>
      </c>
      <c r="B693" s="120">
        <v>10</v>
      </c>
      <c r="D693" s="119" t="e">
        <f>#REF!</f>
        <v>#REF!</v>
      </c>
      <c r="E693" s="122" t="e">
        <f>#REF!</f>
        <v>#REF!</v>
      </c>
      <c r="F693" t="e">
        <f t="shared" si="20"/>
        <v>#REF!</v>
      </c>
      <c r="G693" t="e">
        <f t="shared" si="21"/>
        <v>#REF!</v>
      </c>
    </row>
    <row r="694" spans="1:7" hidden="1">
      <c r="A694" s="119" t="s">
        <v>615</v>
      </c>
      <c r="B694" s="120">
        <v>10</v>
      </c>
      <c r="D694" s="119" t="e">
        <f>#REF!</f>
        <v>#REF!</v>
      </c>
      <c r="E694" s="122" t="e">
        <f>#REF!</f>
        <v>#REF!</v>
      </c>
      <c r="F694" t="e">
        <f t="shared" si="20"/>
        <v>#REF!</v>
      </c>
      <c r="G694" t="e">
        <f t="shared" si="21"/>
        <v>#REF!</v>
      </c>
    </row>
    <row r="695" spans="1:7" hidden="1">
      <c r="A695" s="119" t="s">
        <v>616</v>
      </c>
      <c r="B695" s="120">
        <v>29</v>
      </c>
      <c r="D695" s="119" t="e">
        <f>#REF!</f>
        <v>#REF!</v>
      </c>
      <c r="E695" s="122" t="e">
        <f>#REF!</f>
        <v>#REF!</v>
      </c>
      <c r="F695" t="e">
        <f t="shared" si="20"/>
        <v>#REF!</v>
      </c>
      <c r="G695" t="e">
        <f t="shared" si="21"/>
        <v>#REF!</v>
      </c>
    </row>
    <row r="696" spans="1:7" hidden="1">
      <c r="A696" s="119" t="s">
        <v>644</v>
      </c>
      <c r="B696" s="120">
        <v>21</v>
      </c>
      <c r="D696" s="119" t="e">
        <f>#REF!</f>
        <v>#REF!</v>
      </c>
      <c r="E696" s="122" t="e">
        <f>#REF!</f>
        <v>#REF!</v>
      </c>
      <c r="F696" t="e">
        <f t="shared" si="20"/>
        <v>#REF!</v>
      </c>
      <c r="G696" t="e">
        <f t="shared" si="21"/>
        <v>#REF!</v>
      </c>
    </row>
    <row r="697" spans="1:7" hidden="1">
      <c r="A697" s="119" t="s">
        <v>622</v>
      </c>
      <c r="B697" s="120">
        <v>1080</v>
      </c>
      <c r="D697" s="119" t="e">
        <f>#REF!</f>
        <v>#REF!</v>
      </c>
      <c r="E697" s="122" t="e">
        <f>#REF!</f>
        <v>#REF!</v>
      </c>
      <c r="F697" t="e">
        <f t="shared" si="20"/>
        <v>#REF!</v>
      </c>
      <c r="G697" t="e">
        <f t="shared" si="21"/>
        <v>#REF!</v>
      </c>
    </row>
    <row r="698" spans="1:7" hidden="1">
      <c r="A698" s="119" t="s">
        <v>645</v>
      </c>
      <c r="B698" s="120">
        <v>150</v>
      </c>
      <c r="D698" s="119" t="e">
        <f>#REF!</f>
        <v>#REF!</v>
      </c>
      <c r="E698" s="122" t="e">
        <f>#REF!</f>
        <v>#REF!</v>
      </c>
      <c r="F698" t="e">
        <f t="shared" si="20"/>
        <v>#REF!</v>
      </c>
      <c r="G698" t="e">
        <f t="shared" si="21"/>
        <v>#REF!</v>
      </c>
    </row>
    <row r="699" spans="1:7" hidden="1">
      <c r="A699" s="119" t="s">
        <v>646</v>
      </c>
      <c r="B699" s="120">
        <v>30</v>
      </c>
      <c r="D699" s="119" t="e">
        <f>#REF!</f>
        <v>#REF!</v>
      </c>
      <c r="E699" s="122" t="e">
        <f>#REF!</f>
        <v>#REF!</v>
      </c>
      <c r="F699" t="e">
        <f t="shared" si="20"/>
        <v>#REF!</v>
      </c>
      <c r="G699" t="e">
        <f t="shared" si="21"/>
        <v>#REF!</v>
      </c>
    </row>
    <row r="700" spans="1:7" hidden="1">
      <c r="A700" s="119" t="s">
        <v>647</v>
      </c>
      <c r="B700" s="120">
        <v>30</v>
      </c>
      <c r="D700" s="119" t="e">
        <f>#REF!</f>
        <v>#REF!</v>
      </c>
      <c r="E700" s="122" t="e">
        <f>#REF!</f>
        <v>#REF!</v>
      </c>
      <c r="F700" t="e">
        <f t="shared" si="20"/>
        <v>#REF!</v>
      </c>
      <c r="G700" t="e">
        <f t="shared" si="21"/>
        <v>#REF!</v>
      </c>
    </row>
    <row r="701" spans="1:7" hidden="1">
      <c r="A701" s="119">
        <v>171900</v>
      </c>
      <c r="B701" s="120">
        <v>0</v>
      </c>
      <c r="D701" s="119" t="e">
        <f>#REF!</f>
        <v>#REF!</v>
      </c>
      <c r="E701" s="122" t="e">
        <f>#REF!</f>
        <v>#REF!</v>
      </c>
      <c r="F701" t="e">
        <f t="shared" si="20"/>
        <v>#REF!</v>
      </c>
      <c r="G701" t="e">
        <f t="shared" si="21"/>
        <v>#REF!</v>
      </c>
    </row>
    <row r="702" spans="1:7" hidden="1">
      <c r="A702" s="119" t="s">
        <v>54</v>
      </c>
      <c r="B702" s="120">
        <v>20</v>
      </c>
      <c r="D702" s="119" t="e">
        <f>#REF!</f>
        <v>#REF!</v>
      </c>
      <c r="E702" s="122" t="e">
        <f>#REF!</f>
        <v>#REF!</v>
      </c>
      <c r="F702" t="e">
        <f t="shared" si="20"/>
        <v>#REF!</v>
      </c>
      <c r="G702" t="e">
        <f t="shared" si="21"/>
        <v>#REF!</v>
      </c>
    </row>
    <row r="703" spans="1:7" hidden="1">
      <c r="A703" s="119" t="s">
        <v>648</v>
      </c>
      <c r="B703" s="120">
        <v>9</v>
      </c>
      <c r="D703" s="119" t="e">
        <f>#REF!</f>
        <v>#REF!</v>
      </c>
      <c r="E703" s="122" t="e">
        <f>#REF!</f>
        <v>#REF!</v>
      </c>
      <c r="F703" t="e">
        <f t="shared" si="20"/>
        <v>#REF!</v>
      </c>
      <c r="G703" t="e">
        <f t="shared" si="21"/>
        <v>#REF!</v>
      </c>
    </row>
    <row r="704" spans="1:7" hidden="1">
      <c r="A704" s="119" t="s">
        <v>649</v>
      </c>
      <c r="B704" s="120">
        <v>756</v>
      </c>
      <c r="D704" s="119" t="e">
        <f>#REF!</f>
        <v>#REF!</v>
      </c>
      <c r="E704" s="122" t="e">
        <f>#REF!</f>
        <v>#REF!</v>
      </c>
      <c r="F704" t="e">
        <f t="shared" si="20"/>
        <v>#REF!</v>
      </c>
      <c r="G704" t="e">
        <f t="shared" si="21"/>
        <v>#REF!</v>
      </c>
    </row>
    <row r="705" spans="1:7" hidden="1">
      <c r="A705" s="119" t="s">
        <v>479</v>
      </c>
      <c r="B705" s="120">
        <v>1900</v>
      </c>
      <c r="D705" s="119" t="e">
        <f>#REF!</f>
        <v>#REF!</v>
      </c>
      <c r="E705" s="122" t="e">
        <f>#REF!</f>
        <v>#REF!</v>
      </c>
      <c r="F705" t="e">
        <f t="shared" si="20"/>
        <v>#REF!</v>
      </c>
      <c r="G705" t="e">
        <f t="shared" si="21"/>
        <v>#REF!</v>
      </c>
    </row>
    <row r="706" spans="1:7" hidden="1">
      <c r="A706" s="119" t="s">
        <v>650</v>
      </c>
      <c r="B706" s="120">
        <v>20</v>
      </c>
      <c r="D706" s="119" t="e">
        <f>#REF!</f>
        <v>#REF!</v>
      </c>
      <c r="E706" s="122" t="e">
        <f>#REF!</f>
        <v>#REF!</v>
      </c>
      <c r="F706" t="e">
        <f t="shared" si="20"/>
        <v>#REF!</v>
      </c>
      <c r="G706" t="e">
        <f t="shared" si="21"/>
        <v>#REF!</v>
      </c>
    </row>
    <row r="707" spans="1:7" hidden="1">
      <c r="A707" s="119" t="s">
        <v>482</v>
      </c>
      <c r="B707" s="120">
        <v>5</v>
      </c>
      <c r="D707" s="119" t="e">
        <f>#REF!</f>
        <v>#REF!</v>
      </c>
      <c r="E707" s="122" t="e">
        <f>#REF!</f>
        <v>#REF!</v>
      </c>
      <c r="F707" t="e">
        <f t="shared" si="20"/>
        <v>#REF!</v>
      </c>
      <c r="G707" t="e">
        <f t="shared" si="21"/>
        <v>#REF!</v>
      </c>
    </row>
    <row r="708" spans="1:7" hidden="1">
      <c r="A708" s="119" t="s">
        <v>484</v>
      </c>
      <c r="B708" s="120">
        <v>5</v>
      </c>
      <c r="D708" s="119" t="e">
        <f>#REF!</f>
        <v>#REF!</v>
      </c>
      <c r="E708" s="122" t="e">
        <f>#REF!</f>
        <v>#REF!</v>
      </c>
      <c r="F708" t="e">
        <f t="shared" si="20"/>
        <v>#REF!</v>
      </c>
      <c r="G708" t="e">
        <f t="shared" si="21"/>
        <v>#REF!</v>
      </c>
    </row>
    <row r="709" spans="1:7" hidden="1">
      <c r="A709" s="119" t="s">
        <v>485</v>
      </c>
      <c r="B709" s="120">
        <v>10</v>
      </c>
      <c r="D709" s="119" t="e">
        <f>#REF!</f>
        <v>#REF!</v>
      </c>
      <c r="E709" s="122" t="e">
        <f>#REF!</f>
        <v>#REF!</v>
      </c>
      <c r="F709" t="e">
        <f t="shared" si="20"/>
        <v>#REF!</v>
      </c>
      <c r="G709" t="e">
        <f t="shared" si="21"/>
        <v>#REF!</v>
      </c>
    </row>
    <row r="710" spans="1:7" hidden="1">
      <c r="A710" s="119" t="s">
        <v>651</v>
      </c>
      <c r="B710" s="120">
        <v>9</v>
      </c>
      <c r="D710" s="119" t="e">
        <f>#REF!</f>
        <v>#REF!</v>
      </c>
      <c r="E710" s="122" t="e">
        <f>#REF!</f>
        <v>#REF!</v>
      </c>
      <c r="F710" t="e">
        <f t="shared" ref="F710:F773" si="22">IF(D710=A710,"OK","NÃO OK")</f>
        <v>#REF!</v>
      </c>
      <c r="G710" t="e">
        <f t="shared" ref="G710:G773" si="23">IF(E710=B710,"OK","NÃO OK")</f>
        <v>#REF!</v>
      </c>
    </row>
    <row r="711" spans="1:7" hidden="1">
      <c r="A711" s="119" t="s">
        <v>55</v>
      </c>
      <c r="B711" s="120">
        <v>57</v>
      </c>
      <c r="D711" s="119" t="e">
        <f>#REF!</f>
        <v>#REF!</v>
      </c>
      <c r="E711" s="122" t="e">
        <f>#REF!</f>
        <v>#REF!</v>
      </c>
      <c r="F711" t="e">
        <f t="shared" si="22"/>
        <v>#REF!</v>
      </c>
      <c r="G711" t="e">
        <f t="shared" si="23"/>
        <v>#REF!</v>
      </c>
    </row>
    <row r="712" spans="1:7" hidden="1">
      <c r="A712" s="119" t="s">
        <v>56</v>
      </c>
      <c r="B712" s="120">
        <v>27</v>
      </c>
      <c r="D712" s="119" t="e">
        <f>#REF!</f>
        <v>#REF!</v>
      </c>
      <c r="E712" s="122" t="e">
        <f>#REF!</f>
        <v>#REF!</v>
      </c>
      <c r="F712" t="e">
        <f t="shared" si="22"/>
        <v>#REF!</v>
      </c>
      <c r="G712" t="e">
        <f t="shared" si="23"/>
        <v>#REF!</v>
      </c>
    </row>
    <row r="713" spans="1:7" hidden="1">
      <c r="A713" s="119" t="s">
        <v>652</v>
      </c>
      <c r="B713" s="120">
        <v>5</v>
      </c>
      <c r="D713" s="119" t="e">
        <f>#REF!</f>
        <v>#REF!</v>
      </c>
      <c r="E713" s="122" t="e">
        <f>#REF!</f>
        <v>#REF!</v>
      </c>
      <c r="F713" t="e">
        <f t="shared" si="22"/>
        <v>#REF!</v>
      </c>
      <c r="G713" t="e">
        <f t="shared" si="23"/>
        <v>#REF!</v>
      </c>
    </row>
    <row r="714" spans="1:7" hidden="1">
      <c r="A714" s="119" t="s">
        <v>247</v>
      </c>
      <c r="B714" s="120">
        <v>2</v>
      </c>
      <c r="D714" s="119" t="e">
        <f>#REF!</f>
        <v>#REF!</v>
      </c>
      <c r="E714" s="122" t="e">
        <f>#REF!</f>
        <v>#REF!</v>
      </c>
      <c r="F714" t="e">
        <f t="shared" si="22"/>
        <v>#REF!</v>
      </c>
      <c r="G714" t="e">
        <f t="shared" si="23"/>
        <v>#REF!</v>
      </c>
    </row>
    <row r="715" spans="1:7" hidden="1">
      <c r="A715" s="119" t="s">
        <v>119</v>
      </c>
      <c r="B715" s="120">
        <v>975</v>
      </c>
      <c r="D715" s="119" t="e">
        <f>#REF!</f>
        <v>#REF!</v>
      </c>
      <c r="E715" s="122" t="e">
        <f>#REF!</f>
        <v>#REF!</v>
      </c>
      <c r="F715" t="e">
        <f t="shared" si="22"/>
        <v>#REF!</v>
      </c>
      <c r="G715" t="e">
        <f t="shared" si="23"/>
        <v>#REF!</v>
      </c>
    </row>
    <row r="716" spans="1:7" hidden="1">
      <c r="A716" s="119" t="s">
        <v>120</v>
      </c>
      <c r="B716" s="120">
        <v>50</v>
      </c>
      <c r="D716" s="119" t="e">
        <f>#REF!</f>
        <v>#REF!</v>
      </c>
      <c r="E716" s="122" t="e">
        <f>#REF!</f>
        <v>#REF!</v>
      </c>
      <c r="F716" t="e">
        <f t="shared" si="22"/>
        <v>#REF!</v>
      </c>
      <c r="G716" t="e">
        <f t="shared" si="23"/>
        <v>#REF!</v>
      </c>
    </row>
    <row r="717" spans="1:7" hidden="1">
      <c r="A717" s="119" t="s">
        <v>653</v>
      </c>
      <c r="B717" s="120">
        <v>504</v>
      </c>
      <c r="D717" s="119" t="e">
        <f>#REF!</f>
        <v>#REF!</v>
      </c>
      <c r="E717" s="122" t="e">
        <f>#REF!</f>
        <v>#REF!</v>
      </c>
      <c r="F717" t="e">
        <f t="shared" si="22"/>
        <v>#REF!</v>
      </c>
      <c r="G717" t="e">
        <f t="shared" si="23"/>
        <v>#REF!</v>
      </c>
    </row>
    <row r="718" spans="1:7" hidden="1">
      <c r="A718" s="119" t="s">
        <v>640</v>
      </c>
      <c r="B718" s="120">
        <v>189</v>
      </c>
      <c r="D718" s="119" t="e">
        <f>#REF!</f>
        <v>#REF!</v>
      </c>
      <c r="E718" s="122" t="e">
        <f>#REF!</f>
        <v>#REF!</v>
      </c>
      <c r="F718" t="e">
        <f t="shared" si="22"/>
        <v>#REF!</v>
      </c>
      <c r="G718" t="e">
        <f t="shared" si="23"/>
        <v>#REF!</v>
      </c>
    </row>
    <row r="719" spans="1:7" hidden="1">
      <c r="A719" s="119" t="s">
        <v>654</v>
      </c>
      <c r="B719" s="120">
        <v>5</v>
      </c>
      <c r="D719" s="119" t="e">
        <f>#REF!</f>
        <v>#REF!</v>
      </c>
      <c r="E719" s="122" t="e">
        <f>#REF!</f>
        <v>#REF!</v>
      </c>
      <c r="F719" t="e">
        <f t="shared" si="22"/>
        <v>#REF!</v>
      </c>
      <c r="G719" t="e">
        <f t="shared" si="23"/>
        <v>#REF!</v>
      </c>
    </row>
    <row r="720" spans="1:7" hidden="1">
      <c r="A720" s="119" t="s">
        <v>655</v>
      </c>
      <c r="B720" s="120">
        <v>2</v>
      </c>
      <c r="D720" s="119" t="e">
        <f>#REF!</f>
        <v>#REF!</v>
      </c>
      <c r="E720" s="122" t="e">
        <f>#REF!</f>
        <v>#REF!</v>
      </c>
      <c r="F720" t="e">
        <f t="shared" si="22"/>
        <v>#REF!</v>
      </c>
      <c r="G720" t="e">
        <f t="shared" si="23"/>
        <v>#REF!</v>
      </c>
    </row>
    <row r="721" spans="1:7" hidden="1">
      <c r="A721" s="119" t="s">
        <v>656</v>
      </c>
      <c r="B721" s="120">
        <v>2</v>
      </c>
      <c r="D721" s="119" t="e">
        <f>#REF!</f>
        <v>#REF!</v>
      </c>
      <c r="E721" s="122" t="e">
        <f>#REF!</f>
        <v>#REF!</v>
      </c>
      <c r="F721" t="e">
        <f t="shared" si="22"/>
        <v>#REF!</v>
      </c>
      <c r="G721" t="e">
        <f t="shared" si="23"/>
        <v>#REF!</v>
      </c>
    </row>
    <row r="722" spans="1:7" hidden="1">
      <c r="A722" s="119" t="s">
        <v>657</v>
      </c>
      <c r="B722" s="120">
        <v>2</v>
      </c>
      <c r="D722" s="119" t="e">
        <f>#REF!</f>
        <v>#REF!</v>
      </c>
      <c r="E722" s="122" t="e">
        <f>#REF!</f>
        <v>#REF!</v>
      </c>
      <c r="F722" t="e">
        <f t="shared" si="22"/>
        <v>#REF!</v>
      </c>
      <c r="G722" t="e">
        <f t="shared" si="23"/>
        <v>#REF!</v>
      </c>
    </row>
    <row r="723" spans="1:7" hidden="1">
      <c r="A723" s="119" t="s">
        <v>658</v>
      </c>
      <c r="B723" s="120">
        <v>2</v>
      </c>
      <c r="D723" s="119" t="e">
        <f>#REF!</f>
        <v>#REF!</v>
      </c>
      <c r="E723" s="122" t="e">
        <f>#REF!</f>
        <v>#REF!</v>
      </c>
      <c r="F723" t="e">
        <f t="shared" si="22"/>
        <v>#REF!</v>
      </c>
      <c r="G723" t="e">
        <f t="shared" si="23"/>
        <v>#REF!</v>
      </c>
    </row>
    <row r="724" spans="1:7" hidden="1">
      <c r="A724" s="119" t="s">
        <v>659</v>
      </c>
      <c r="B724" s="120">
        <v>888</v>
      </c>
      <c r="D724" s="119" t="e">
        <f>#REF!</f>
        <v>#REF!</v>
      </c>
      <c r="E724" s="122" t="e">
        <f>#REF!</f>
        <v>#REF!</v>
      </c>
      <c r="F724" t="e">
        <f t="shared" si="22"/>
        <v>#REF!</v>
      </c>
      <c r="G724" t="e">
        <f t="shared" si="23"/>
        <v>#REF!</v>
      </c>
    </row>
    <row r="725" spans="1:7" hidden="1">
      <c r="A725" s="119" t="s">
        <v>125</v>
      </c>
      <c r="B725" s="120">
        <v>391</v>
      </c>
      <c r="D725" s="119" t="e">
        <f>#REF!</f>
        <v>#REF!</v>
      </c>
      <c r="E725" s="122" t="e">
        <f>#REF!</f>
        <v>#REF!</v>
      </c>
      <c r="F725" t="e">
        <f t="shared" si="22"/>
        <v>#REF!</v>
      </c>
      <c r="G725" t="e">
        <f t="shared" si="23"/>
        <v>#REF!</v>
      </c>
    </row>
    <row r="726" spans="1:7" hidden="1">
      <c r="A726" s="119" t="s">
        <v>101</v>
      </c>
      <c r="B726" s="120">
        <v>631</v>
      </c>
      <c r="D726" s="119" t="e">
        <f>#REF!</f>
        <v>#REF!</v>
      </c>
      <c r="E726" s="122" t="e">
        <f>#REF!</f>
        <v>#REF!</v>
      </c>
      <c r="F726" t="e">
        <f t="shared" si="22"/>
        <v>#REF!</v>
      </c>
      <c r="G726" t="e">
        <f t="shared" si="23"/>
        <v>#REF!</v>
      </c>
    </row>
    <row r="727" spans="1:7" hidden="1">
      <c r="A727" s="119" t="s">
        <v>660</v>
      </c>
      <c r="B727" s="120">
        <v>30</v>
      </c>
      <c r="D727" s="119" t="e">
        <f>#REF!</f>
        <v>#REF!</v>
      </c>
      <c r="E727" s="122" t="e">
        <f>#REF!</f>
        <v>#REF!</v>
      </c>
      <c r="F727" t="e">
        <f t="shared" si="22"/>
        <v>#REF!</v>
      </c>
      <c r="G727" t="e">
        <f t="shared" si="23"/>
        <v>#REF!</v>
      </c>
    </row>
    <row r="728" spans="1:7" hidden="1">
      <c r="A728" s="119" t="s">
        <v>661</v>
      </c>
      <c r="B728" s="120">
        <v>35</v>
      </c>
      <c r="D728" s="119" t="e">
        <f>#REF!</f>
        <v>#REF!</v>
      </c>
      <c r="E728" s="122" t="e">
        <f>#REF!</f>
        <v>#REF!</v>
      </c>
      <c r="F728" t="e">
        <f t="shared" si="22"/>
        <v>#REF!</v>
      </c>
      <c r="G728" t="e">
        <f t="shared" si="23"/>
        <v>#REF!</v>
      </c>
    </row>
    <row r="729" spans="1:7" hidden="1">
      <c r="A729" s="119" t="s">
        <v>662</v>
      </c>
      <c r="B729" s="120">
        <v>520</v>
      </c>
      <c r="D729" s="119" t="e">
        <f>#REF!</f>
        <v>#REF!</v>
      </c>
      <c r="E729" s="122" t="e">
        <f>#REF!</f>
        <v>#REF!</v>
      </c>
      <c r="F729" t="e">
        <f t="shared" si="22"/>
        <v>#REF!</v>
      </c>
      <c r="G729" t="e">
        <f t="shared" si="23"/>
        <v>#REF!</v>
      </c>
    </row>
    <row r="730" spans="1:7" hidden="1">
      <c r="A730" s="119" t="s">
        <v>663</v>
      </c>
      <c r="B730" s="120">
        <v>2</v>
      </c>
      <c r="D730" s="119" t="e">
        <f>#REF!</f>
        <v>#REF!</v>
      </c>
      <c r="E730" s="122" t="e">
        <f>#REF!</f>
        <v>#REF!</v>
      </c>
      <c r="F730" t="e">
        <f t="shared" si="22"/>
        <v>#REF!</v>
      </c>
      <c r="G730" t="e">
        <f t="shared" si="23"/>
        <v>#REF!</v>
      </c>
    </row>
    <row r="731" spans="1:7" hidden="1">
      <c r="A731" s="119" t="s">
        <v>664</v>
      </c>
      <c r="B731" s="120">
        <v>9</v>
      </c>
      <c r="D731" s="119" t="e">
        <f>#REF!</f>
        <v>#REF!</v>
      </c>
      <c r="E731" s="122" t="e">
        <f>#REF!</f>
        <v>#REF!</v>
      </c>
      <c r="F731" t="e">
        <f t="shared" si="22"/>
        <v>#REF!</v>
      </c>
      <c r="G731" t="e">
        <f t="shared" si="23"/>
        <v>#REF!</v>
      </c>
    </row>
    <row r="732" spans="1:7" hidden="1">
      <c r="A732" s="119" t="s">
        <v>271</v>
      </c>
      <c r="B732" s="120">
        <v>90</v>
      </c>
      <c r="D732" s="119" t="e">
        <f>#REF!</f>
        <v>#REF!</v>
      </c>
      <c r="E732" s="122" t="e">
        <f>#REF!</f>
        <v>#REF!</v>
      </c>
      <c r="F732" t="e">
        <f t="shared" si="22"/>
        <v>#REF!</v>
      </c>
      <c r="G732" t="e">
        <f t="shared" si="23"/>
        <v>#REF!</v>
      </c>
    </row>
    <row r="733" spans="1:7" hidden="1">
      <c r="A733" s="119" t="s">
        <v>665</v>
      </c>
      <c r="B733" s="120">
        <v>50</v>
      </c>
      <c r="D733" s="119" t="e">
        <f>#REF!</f>
        <v>#REF!</v>
      </c>
      <c r="E733" s="122" t="e">
        <f>#REF!</f>
        <v>#REF!</v>
      </c>
      <c r="F733" t="e">
        <f t="shared" si="22"/>
        <v>#REF!</v>
      </c>
      <c r="G733" t="e">
        <f t="shared" si="23"/>
        <v>#REF!</v>
      </c>
    </row>
    <row r="734" spans="1:7" hidden="1">
      <c r="A734" s="119" t="s">
        <v>131</v>
      </c>
      <c r="B734" s="120">
        <v>17550</v>
      </c>
      <c r="D734" s="119" t="e">
        <f>#REF!</f>
        <v>#REF!</v>
      </c>
      <c r="E734" s="122" t="e">
        <f>#REF!</f>
        <v>#REF!</v>
      </c>
      <c r="F734" t="e">
        <f t="shared" si="22"/>
        <v>#REF!</v>
      </c>
      <c r="G734" t="e">
        <f t="shared" si="23"/>
        <v>#REF!</v>
      </c>
    </row>
    <row r="735" spans="1:7" hidden="1">
      <c r="A735" s="119" t="s">
        <v>666</v>
      </c>
      <c r="B735" s="120">
        <v>10</v>
      </c>
      <c r="D735" s="119" t="e">
        <f>#REF!</f>
        <v>#REF!</v>
      </c>
      <c r="E735" s="122" t="e">
        <f>#REF!</f>
        <v>#REF!</v>
      </c>
      <c r="F735" t="e">
        <f t="shared" si="22"/>
        <v>#REF!</v>
      </c>
      <c r="G735" t="e">
        <f t="shared" si="23"/>
        <v>#REF!</v>
      </c>
    </row>
    <row r="736" spans="1:7" hidden="1">
      <c r="A736" s="119" t="s">
        <v>667</v>
      </c>
      <c r="B736" s="120">
        <v>250</v>
      </c>
      <c r="D736" s="119" t="e">
        <f>#REF!</f>
        <v>#REF!</v>
      </c>
      <c r="E736" s="122" t="e">
        <f>#REF!</f>
        <v>#REF!</v>
      </c>
      <c r="F736" t="e">
        <f t="shared" si="22"/>
        <v>#REF!</v>
      </c>
      <c r="G736" t="e">
        <f t="shared" si="23"/>
        <v>#REF!</v>
      </c>
    </row>
    <row r="737" spans="1:7" hidden="1">
      <c r="A737" s="119" t="s">
        <v>132</v>
      </c>
      <c r="B737" s="120">
        <v>45</v>
      </c>
      <c r="D737" s="119" t="e">
        <f>#REF!</f>
        <v>#REF!</v>
      </c>
      <c r="E737" s="122" t="e">
        <f>#REF!</f>
        <v>#REF!</v>
      </c>
      <c r="F737" t="e">
        <f t="shared" si="22"/>
        <v>#REF!</v>
      </c>
      <c r="G737" t="e">
        <f t="shared" si="23"/>
        <v>#REF!</v>
      </c>
    </row>
    <row r="738" spans="1:7" hidden="1">
      <c r="A738" s="119" t="s">
        <v>668</v>
      </c>
      <c r="B738" s="120">
        <v>1</v>
      </c>
      <c r="D738" s="119" t="e">
        <f>#REF!</f>
        <v>#REF!</v>
      </c>
      <c r="E738" s="122" t="e">
        <f>#REF!</f>
        <v>#REF!</v>
      </c>
      <c r="F738" t="e">
        <f t="shared" si="22"/>
        <v>#REF!</v>
      </c>
      <c r="G738" t="e">
        <f t="shared" si="23"/>
        <v>#REF!</v>
      </c>
    </row>
    <row r="739" spans="1:7" hidden="1">
      <c r="A739" s="119" t="s">
        <v>669</v>
      </c>
      <c r="B739" s="120">
        <v>1</v>
      </c>
      <c r="D739" s="119" t="e">
        <f>#REF!</f>
        <v>#REF!</v>
      </c>
      <c r="E739" s="122" t="e">
        <f>#REF!</f>
        <v>#REF!</v>
      </c>
      <c r="F739" t="e">
        <f t="shared" si="22"/>
        <v>#REF!</v>
      </c>
      <c r="G739" t="e">
        <f t="shared" si="23"/>
        <v>#REF!</v>
      </c>
    </row>
    <row r="740" spans="1:7" hidden="1">
      <c r="A740" s="119" t="s">
        <v>670</v>
      </c>
      <c r="B740" s="120">
        <v>2</v>
      </c>
      <c r="D740" s="119" t="e">
        <f>#REF!</f>
        <v>#REF!</v>
      </c>
      <c r="E740" s="122" t="e">
        <f>#REF!</f>
        <v>#REF!</v>
      </c>
      <c r="F740" t="e">
        <f t="shared" si="22"/>
        <v>#REF!</v>
      </c>
      <c r="G740" t="e">
        <f t="shared" si="23"/>
        <v>#REF!</v>
      </c>
    </row>
    <row r="741" spans="1:7" hidden="1">
      <c r="A741" s="119" t="s">
        <v>602</v>
      </c>
      <c r="B741" s="120">
        <v>3</v>
      </c>
      <c r="D741" s="119" t="e">
        <f>#REF!</f>
        <v>#REF!</v>
      </c>
      <c r="E741" s="122" t="e">
        <f>#REF!</f>
        <v>#REF!</v>
      </c>
      <c r="F741" t="e">
        <f t="shared" si="22"/>
        <v>#REF!</v>
      </c>
      <c r="G741" t="e">
        <f t="shared" si="23"/>
        <v>#REF!</v>
      </c>
    </row>
    <row r="742" spans="1:7" hidden="1">
      <c r="A742" s="119" t="s">
        <v>605</v>
      </c>
      <c r="B742" s="120">
        <v>2</v>
      </c>
      <c r="D742" s="119" t="e">
        <f>#REF!</f>
        <v>#REF!</v>
      </c>
      <c r="E742" s="122" t="e">
        <f>#REF!</f>
        <v>#REF!</v>
      </c>
      <c r="F742" t="e">
        <f t="shared" si="22"/>
        <v>#REF!</v>
      </c>
      <c r="G742" t="e">
        <f t="shared" si="23"/>
        <v>#REF!</v>
      </c>
    </row>
    <row r="743" spans="1:7" hidden="1">
      <c r="A743" s="119" t="s">
        <v>671</v>
      </c>
      <c r="B743" s="120">
        <v>45</v>
      </c>
      <c r="D743" s="119" t="e">
        <f>#REF!</f>
        <v>#REF!</v>
      </c>
      <c r="E743" s="122" t="e">
        <f>#REF!</f>
        <v>#REF!</v>
      </c>
      <c r="F743" t="e">
        <f t="shared" si="22"/>
        <v>#REF!</v>
      </c>
      <c r="G743" t="e">
        <f t="shared" si="23"/>
        <v>#REF!</v>
      </c>
    </row>
    <row r="744" spans="1:7" hidden="1">
      <c r="A744" s="119" t="s">
        <v>616</v>
      </c>
      <c r="B744" s="120">
        <v>2</v>
      </c>
      <c r="D744" s="119" t="e">
        <f>#REF!</f>
        <v>#REF!</v>
      </c>
      <c r="E744" s="122" t="e">
        <f>#REF!</f>
        <v>#REF!</v>
      </c>
      <c r="F744" t="e">
        <f t="shared" si="22"/>
        <v>#REF!</v>
      </c>
      <c r="G744" t="e">
        <f t="shared" si="23"/>
        <v>#REF!</v>
      </c>
    </row>
    <row r="745" spans="1:7" hidden="1">
      <c r="A745" s="119" t="s">
        <v>622</v>
      </c>
      <c r="B745" s="120">
        <v>63</v>
      </c>
      <c r="D745" s="119" t="e">
        <f>#REF!</f>
        <v>#REF!</v>
      </c>
      <c r="E745" s="122" t="e">
        <f>#REF!</f>
        <v>#REF!</v>
      </c>
      <c r="F745" t="e">
        <f t="shared" si="22"/>
        <v>#REF!</v>
      </c>
      <c r="G745" t="e">
        <f t="shared" si="23"/>
        <v>#REF!</v>
      </c>
    </row>
    <row r="746" spans="1:7" hidden="1">
      <c r="A746" s="119" t="s">
        <v>645</v>
      </c>
      <c r="B746" s="120">
        <v>80</v>
      </c>
      <c r="D746" s="119" t="e">
        <f>#REF!</f>
        <v>#REF!</v>
      </c>
      <c r="E746" s="122" t="e">
        <f>#REF!</f>
        <v>#REF!</v>
      </c>
      <c r="F746" t="e">
        <f t="shared" si="22"/>
        <v>#REF!</v>
      </c>
      <c r="G746" t="e">
        <f t="shared" si="23"/>
        <v>#REF!</v>
      </c>
    </row>
    <row r="747" spans="1:7" hidden="1">
      <c r="A747" s="119" t="s">
        <v>672</v>
      </c>
      <c r="B747" s="120">
        <v>1</v>
      </c>
      <c r="D747" s="119" t="e">
        <f>#REF!</f>
        <v>#REF!</v>
      </c>
      <c r="E747" s="122" t="e">
        <f>#REF!</f>
        <v>#REF!</v>
      </c>
      <c r="F747" t="e">
        <f t="shared" si="22"/>
        <v>#REF!</v>
      </c>
      <c r="G747" t="e">
        <f t="shared" si="23"/>
        <v>#REF!</v>
      </c>
    </row>
    <row r="748" spans="1:7" hidden="1">
      <c r="A748" s="119" t="s">
        <v>673</v>
      </c>
      <c r="B748" s="120">
        <v>5</v>
      </c>
      <c r="D748" s="119" t="e">
        <f>#REF!</f>
        <v>#REF!</v>
      </c>
      <c r="E748" s="122" t="e">
        <f>#REF!</f>
        <v>#REF!</v>
      </c>
      <c r="F748" t="e">
        <f t="shared" si="22"/>
        <v>#REF!</v>
      </c>
      <c r="G748" t="e">
        <f t="shared" si="23"/>
        <v>#REF!</v>
      </c>
    </row>
    <row r="749" spans="1:7" hidden="1">
      <c r="A749" s="119" t="s">
        <v>674</v>
      </c>
      <c r="B749" s="120">
        <v>2</v>
      </c>
      <c r="D749" s="119" t="e">
        <f>#REF!</f>
        <v>#REF!</v>
      </c>
      <c r="E749" s="122" t="e">
        <f>#REF!</f>
        <v>#REF!</v>
      </c>
      <c r="F749" t="e">
        <f t="shared" si="22"/>
        <v>#REF!</v>
      </c>
      <c r="G749" t="e">
        <f t="shared" si="23"/>
        <v>#REF!</v>
      </c>
    </row>
    <row r="750" spans="1:7" hidden="1">
      <c r="A750" s="119" t="s">
        <v>675</v>
      </c>
      <c r="B750" s="120">
        <v>500</v>
      </c>
      <c r="D750" s="119" t="e">
        <f>#REF!</f>
        <v>#REF!</v>
      </c>
      <c r="E750" s="122" t="e">
        <f>#REF!</f>
        <v>#REF!</v>
      </c>
      <c r="F750" t="e">
        <f t="shared" si="22"/>
        <v>#REF!</v>
      </c>
      <c r="G750" t="e">
        <f t="shared" si="23"/>
        <v>#REF!</v>
      </c>
    </row>
    <row r="751" spans="1:7" hidden="1">
      <c r="A751" s="119">
        <v>172000</v>
      </c>
      <c r="B751" s="120">
        <v>0</v>
      </c>
      <c r="D751" s="119" t="e">
        <f>#REF!</f>
        <v>#REF!</v>
      </c>
      <c r="E751" s="122" t="e">
        <f>#REF!</f>
        <v>#REF!</v>
      </c>
      <c r="F751" t="e">
        <f t="shared" si="22"/>
        <v>#REF!</v>
      </c>
      <c r="G751" t="e">
        <f t="shared" si="23"/>
        <v>#REF!</v>
      </c>
    </row>
    <row r="752" spans="1:7" hidden="1">
      <c r="A752" s="119" t="s">
        <v>676</v>
      </c>
      <c r="B752" s="120">
        <v>5</v>
      </c>
      <c r="D752" s="119" t="e">
        <f>#REF!</f>
        <v>#REF!</v>
      </c>
      <c r="E752" s="122" t="e">
        <f>#REF!</f>
        <v>#REF!</v>
      </c>
      <c r="F752" t="e">
        <f t="shared" si="22"/>
        <v>#REF!</v>
      </c>
      <c r="G752" t="e">
        <f t="shared" si="23"/>
        <v>#REF!</v>
      </c>
    </row>
    <row r="753" spans="1:7" hidden="1">
      <c r="A753" s="119">
        <v>18</v>
      </c>
      <c r="B753" s="120">
        <v>0</v>
      </c>
      <c r="D753" s="119" t="e">
        <f>#REF!</f>
        <v>#REF!</v>
      </c>
      <c r="E753" s="122" t="e">
        <f>#REF!</f>
        <v>#REF!</v>
      </c>
      <c r="F753" t="e">
        <f t="shared" si="22"/>
        <v>#REF!</v>
      </c>
      <c r="G753" t="e">
        <f t="shared" si="23"/>
        <v>#REF!</v>
      </c>
    </row>
    <row r="754" spans="1:7" hidden="1">
      <c r="A754" s="119">
        <v>180200</v>
      </c>
      <c r="B754" s="120">
        <v>0</v>
      </c>
      <c r="D754" s="119" t="e">
        <f>#REF!</f>
        <v>#REF!</v>
      </c>
      <c r="E754" s="122" t="e">
        <f>#REF!</f>
        <v>#REF!</v>
      </c>
      <c r="F754" t="e">
        <f t="shared" si="22"/>
        <v>#REF!</v>
      </c>
      <c r="G754" t="e">
        <f t="shared" si="23"/>
        <v>#REF!</v>
      </c>
    </row>
    <row r="755" spans="1:7" hidden="1">
      <c r="A755" s="119" t="s">
        <v>677</v>
      </c>
      <c r="B755" s="120">
        <v>1</v>
      </c>
      <c r="D755" s="119" t="e">
        <f>#REF!</f>
        <v>#REF!</v>
      </c>
      <c r="E755" s="122" t="e">
        <f>#REF!</f>
        <v>#REF!</v>
      </c>
      <c r="F755" t="e">
        <f t="shared" si="22"/>
        <v>#REF!</v>
      </c>
      <c r="G755" t="e">
        <f t="shared" si="23"/>
        <v>#REF!</v>
      </c>
    </row>
    <row r="756" spans="1:7" hidden="1">
      <c r="A756" s="119" t="s">
        <v>678</v>
      </c>
      <c r="B756" s="120">
        <v>7</v>
      </c>
      <c r="D756" s="119" t="e">
        <f>#REF!</f>
        <v>#REF!</v>
      </c>
      <c r="E756" s="122" t="e">
        <f>#REF!</f>
        <v>#REF!</v>
      </c>
      <c r="F756" t="e">
        <f t="shared" si="22"/>
        <v>#REF!</v>
      </c>
      <c r="G756" t="e">
        <f t="shared" si="23"/>
        <v>#REF!</v>
      </c>
    </row>
    <row r="757" spans="1:7" hidden="1">
      <c r="A757" s="119" t="s">
        <v>679</v>
      </c>
      <c r="B757" s="120">
        <v>1</v>
      </c>
      <c r="D757" s="119" t="e">
        <f>#REF!</f>
        <v>#REF!</v>
      </c>
      <c r="E757" s="122" t="e">
        <f>#REF!</f>
        <v>#REF!</v>
      </c>
      <c r="F757" t="e">
        <f t="shared" si="22"/>
        <v>#REF!</v>
      </c>
      <c r="G757" t="e">
        <f t="shared" si="23"/>
        <v>#REF!</v>
      </c>
    </row>
    <row r="758" spans="1:7" hidden="1">
      <c r="A758" s="119" t="s">
        <v>680</v>
      </c>
      <c r="B758" s="120">
        <v>7</v>
      </c>
      <c r="D758" s="119" t="e">
        <f>#REF!</f>
        <v>#REF!</v>
      </c>
      <c r="E758" s="122" t="e">
        <f>#REF!</f>
        <v>#REF!</v>
      </c>
      <c r="F758" t="e">
        <f t="shared" si="22"/>
        <v>#REF!</v>
      </c>
      <c r="G758" t="e">
        <f t="shared" si="23"/>
        <v>#REF!</v>
      </c>
    </row>
    <row r="759" spans="1:7" hidden="1">
      <c r="A759" s="119" t="s">
        <v>681</v>
      </c>
      <c r="B759" s="120">
        <v>10</v>
      </c>
      <c r="D759" s="119" t="e">
        <f>#REF!</f>
        <v>#REF!</v>
      </c>
      <c r="E759" s="122" t="e">
        <f>#REF!</f>
        <v>#REF!</v>
      </c>
      <c r="F759" t="e">
        <f t="shared" si="22"/>
        <v>#REF!</v>
      </c>
      <c r="G759" t="e">
        <f t="shared" si="23"/>
        <v>#REF!</v>
      </c>
    </row>
    <row r="760" spans="1:7" hidden="1">
      <c r="A760" s="119" t="s">
        <v>682</v>
      </c>
      <c r="B760" s="120">
        <v>2</v>
      </c>
      <c r="D760" s="119" t="e">
        <f>#REF!</f>
        <v>#REF!</v>
      </c>
      <c r="E760" s="122" t="e">
        <f>#REF!</f>
        <v>#REF!</v>
      </c>
      <c r="F760" t="e">
        <f t="shared" si="22"/>
        <v>#REF!</v>
      </c>
      <c r="G760" t="e">
        <f t="shared" si="23"/>
        <v>#REF!</v>
      </c>
    </row>
    <row r="761" spans="1:7" hidden="1">
      <c r="A761" s="119" t="s">
        <v>683</v>
      </c>
      <c r="B761" s="120">
        <v>1</v>
      </c>
      <c r="D761" s="119" t="e">
        <f>#REF!</f>
        <v>#REF!</v>
      </c>
      <c r="E761" s="122" t="e">
        <f>#REF!</f>
        <v>#REF!</v>
      </c>
      <c r="F761" t="e">
        <f t="shared" si="22"/>
        <v>#REF!</v>
      </c>
      <c r="G761" t="e">
        <f t="shared" si="23"/>
        <v>#REF!</v>
      </c>
    </row>
    <row r="762" spans="1:7" hidden="1">
      <c r="A762" s="119" t="s">
        <v>684</v>
      </c>
      <c r="B762" s="120">
        <v>1</v>
      </c>
      <c r="D762" s="119" t="e">
        <f>#REF!</f>
        <v>#REF!</v>
      </c>
      <c r="E762" s="122" t="e">
        <f>#REF!</f>
        <v>#REF!</v>
      </c>
      <c r="F762" t="e">
        <f t="shared" si="22"/>
        <v>#REF!</v>
      </c>
      <c r="G762" t="e">
        <f t="shared" si="23"/>
        <v>#REF!</v>
      </c>
    </row>
    <row r="763" spans="1:7" hidden="1">
      <c r="A763" s="119" t="s">
        <v>685</v>
      </c>
      <c r="B763" s="120">
        <v>3</v>
      </c>
      <c r="D763" s="119" t="e">
        <f>#REF!</f>
        <v>#REF!</v>
      </c>
      <c r="E763" s="122" t="e">
        <f>#REF!</f>
        <v>#REF!</v>
      </c>
      <c r="F763" t="e">
        <f t="shared" si="22"/>
        <v>#REF!</v>
      </c>
      <c r="G763" t="e">
        <f t="shared" si="23"/>
        <v>#REF!</v>
      </c>
    </row>
    <row r="764" spans="1:7" hidden="1">
      <c r="A764" s="119" t="s">
        <v>686</v>
      </c>
      <c r="B764" s="120">
        <v>8</v>
      </c>
      <c r="D764" s="119" t="e">
        <f>#REF!</f>
        <v>#REF!</v>
      </c>
      <c r="E764" s="122" t="e">
        <f>#REF!</f>
        <v>#REF!</v>
      </c>
      <c r="F764" t="e">
        <f t="shared" si="22"/>
        <v>#REF!</v>
      </c>
      <c r="G764" t="e">
        <f t="shared" si="23"/>
        <v>#REF!</v>
      </c>
    </row>
    <row r="765" spans="1:7" hidden="1">
      <c r="A765" s="119" t="s">
        <v>687</v>
      </c>
      <c r="B765" s="120">
        <v>23</v>
      </c>
      <c r="D765" s="119" t="e">
        <f>#REF!</f>
        <v>#REF!</v>
      </c>
      <c r="E765" s="122" t="e">
        <f>#REF!</f>
        <v>#REF!</v>
      </c>
      <c r="F765" t="e">
        <f t="shared" si="22"/>
        <v>#REF!</v>
      </c>
      <c r="G765" t="e">
        <f t="shared" si="23"/>
        <v>#REF!</v>
      </c>
    </row>
    <row r="766" spans="1:7" hidden="1">
      <c r="A766" s="119" t="s">
        <v>688</v>
      </c>
      <c r="B766" s="120">
        <v>11</v>
      </c>
      <c r="D766" s="119" t="e">
        <f>#REF!</f>
        <v>#REF!</v>
      </c>
      <c r="E766" s="122" t="e">
        <f>#REF!</f>
        <v>#REF!</v>
      </c>
      <c r="F766" t="e">
        <f t="shared" si="22"/>
        <v>#REF!</v>
      </c>
      <c r="G766" t="e">
        <f t="shared" si="23"/>
        <v>#REF!</v>
      </c>
    </row>
    <row r="767" spans="1:7" hidden="1">
      <c r="A767" s="119" t="s">
        <v>689</v>
      </c>
      <c r="B767" s="120">
        <v>11</v>
      </c>
      <c r="D767" s="119" t="e">
        <f>#REF!</f>
        <v>#REF!</v>
      </c>
      <c r="E767" s="122" t="e">
        <f>#REF!</f>
        <v>#REF!</v>
      </c>
      <c r="F767" t="e">
        <f t="shared" si="22"/>
        <v>#REF!</v>
      </c>
      <c r="G767" t="e">
        <f t="shared" si="23"/>
        <v>#REF!</v>
      </c>
    </row>
    <row r="768" spans="1:7" hidden="1">
      <c r="A768" s="119" t="s">
        <v>690</v>
      </c>
      <c r="B768" s="120">
        <v>3</v>
      </c>
      <c r="D768" s="119" t="e">
        <f>#REF!</f>
        <v>#REF!</v>
      </c>
      <c r="E768" s="122" t="e">
        <f>#REF!</f>
        <v>#REF!</v>
      </c>
      <c r="F768" t="e">
        <f t="shared" si="22"/>
        <v>#REF!</v>
      </c>
      <c r="G768" t="e">
        <f t="shared" si="23"/>
        <v>#REF!</v>
      </c>
    </row>
    <row r="769" spans="1:7" hidden="1">
      <c r="A769" s="119" t="s">
        <v>691</v>
      </c>
      <c r="B769" s="120">
        <v>0</v>
      </c>
      <c r="D769" s="119" t="e">
        <f>#REF!</f>
        <v>#REF!</v>
      </c>
      <c r="E769" s="122" t="e">
        <f>#REF!</f>
        <v>#REF!</v>
      </c>
      <c r="F769" t="e">
        <f t="shared" si="22"/>
        <v>#REF!</v>
      </c>
      <c r="G769" t="e">
        <f t="shared" si="23"/>
        <v>#REF!</v>
      </c>
    </row>
    <row r="770" spans="1:7" hidden="1">
      <c r="A770" s="119" t="s">
        <v>1000</v>
      </c>
      <c r="B770" s="120">
        <v>1</v>
      </c>
      <c r="D770" s="119" t="e">
        <f>#REF!</f>
        <v>#REF!</v>
      </c>
      <c r="E770" s="122" t="e">
        <f>#REF!</f>
        <v>#REF!</v>
      </c>
      <c r="F770" t="e">
        <f t="shared" si="22"/>
        <v>#REF!</v>
      </c>
      <c r="G770" t="e">
        <f t="shared" si="23"/>
        <v>#REF!</v>
      </c>
    </row>
    <row r="771" spans="1:7" hidden="1">
      <c r="A771" s="119" t="s">
        <v>1001</v>
      </c>
      <c r="B771" s="120">
        <v>1</v>
      </c>
      <c r="D771" s="119" t="e">
        <f>#REF!</f>
        <v>#REF!</v>
      </c>
      <c r="E771" s="122" t="e">
        <f>#REF!</f>
        <v>#REF!</v>
      </c>
      <c r="F771" t="e">
        <f t="shared" si="22"/>
        <v>#REF!</v>
      </c>
      <c r="G771" t="e">
        <f t="shared" si="23"/>
        <v>#REF!</v>
      </c>
    </row>
    <row r="772" spans="1:7" hidden="1">
      <c r="A772" s="119" t="s">
        <v>1002</v>
      </c>
      <c r="B772" s="120">
        <v>7</v>
      </c>
      <c r="D772" s="119" t="e">
        <f>#REF!</f>
        <v>#REF!</v>
      </c>
      <c r="E772" s="122" t="e">
        <f>#REF!</f>
        <v>#REF!</v>
      </c>
      <c r="F772" t="e">
        <f t="shared" si="22"/>
        <v>#REF!</v>
      </c>
      <c r="G772" t="e">
        <f t="shared" si="23"/>
        <v>#REF!</v>
      </c>
    </row>
    <row r="773" spans="1:7" hidden="1">
      <c r="A773" s="119" t="s">
        <v>1003</v>
      </c>
      <c r="B773" s="120">
        <v>10</v>
      </c>
      <c r="D773" s="119" t="e">
        <f>#REF!</f>
        <v>#REF!</v>
      </c>
      <c r="E773" s="122" t="e">
        <f>#REF!</f>
        <v>#REF!</v>
      </c>
      <c r="F773" t="e">
        <f t="shared" si="22"/>
        <v>#REF!</v>
      </c>
      <c r="G773" t="e">
        <f t="shared" si="23"/>
        <v>#REF!</v>
      </c>
    </row>
    <row r="774" spans="1:7" hidden="1">
      <c r="A774" s="119" t="s">
        <v>1004</v>
      </c>
      <c r="B774" s="120">
        <v>2</v>
      </c>
      <c r="D774" s="119" t="e">
        <f>#REF!</f>
        <v>#REF!</v>
      </c>
      <c r="E774" s="122" t="e">
        <f>#REF!</f>
        <v>#REF!</v>
      </c>
      <c r="F774" t="e">
        <f t="shared" ref="F774:F837" si="24">IF(D774=A774,"OK","NÃO OK")</f>
        <v>#REF!</v>
      </c>
      <c r="G774" t="e">
        <f t="shared" ref="G774:G837" si="25">IF(E774=B774,"OK","NÃO OK")</f>
        <v>#REF!</v>
      </c>
    </row>
    <row r="775" spans="1:7" hidden="1">
      <c r="A775" s="119" t="s">
        <v>1005</v>
      </c>
      <c r="B775" s="120">
        <v>1</v>
      </c>
      <c r="D775" s="119" t="e">
        <f>#REF!</f>
        <v>#REF!</v>
      </c>
      <c r="E775" s="122" t="e">
        <f>#REF!</f>
        <v>#REF!</v>
      </c>
      <c r="F775" t="e">
        <f t="shared" si="24"/>
        <v>#REF!</v>
      </c>
      <c r="G775" t="e">
        <f t="shared" si="25"/>
        <v>#REF!</v>
      </c>
    </row>
    <row r="776" spans="1:7" hidden="1">
      <c r="A776" s="119" t="s">
        <v>1006</v>
      </c>
      <c r="B776" s="120">
        <v>1</v>
      </c>
      <c r="D776" s="119" t="e">
        <f>#REF!</f>
        <v>#REF!</v>
      </c>
      <c r="E776" s="122" t="e">
        <f>#REF!</f>
        <v>#REF!</v>
      </c>
      <c r="F776" t="e">
        <f t="shared" si="24"/>
        <v>#REF!</v>
      </c>
      <c r="G776" t="e">
        <f t="shared" si="25"/>
        <v>#REF!</v>
      </c>
    </row>
    <row r="777" spans="1:7" hidden="1">
      <c r="A777" s="119" t="s">
        <v>1007</v>
      </c>
      <c r="B777" s="120">
        <v>3</v>
      </c>
      <c r="D777" s="119" t="e">
        <f>#REF!</f>
        <v>#REF!</v>
      </c>
      <c r="E777" s="122" t="e">
        <f>#REF!</f>
        <v>#REF!</v>
      </c>
      <c r="F777" t="e">
        <f t="shared" si="24"/>
        <v>#REF!</v>
      </c>
      <c r="G777" t="e">
        <f t="shared" si="25"/>
        <v>#REF!</v>
      </c>
    </row>
    <row r="778" spans="1:7" hidden="1">
      <c r="A778" s="119" t="s">
        <v>1008</v>
      </c>
      <c r="B778" s="120">
        <v>8</v>
      </c>
      <c r="D778" s="119" t="e">
        <f>#REF!</f>
        <v>#REF!</v>
      </c>
      <c r="E778" s="122" t="e">
        <f>#REF!</f>
        <v>#REF!</v>
      </c>
      <c r="F778" t="e">
        <f t="shared" si="24"/>
        <v>#REF!</v>
      </c>
      <c r="G778" t="e">
        <f t="shared" si="25"/>
        <v>#REF!</v>
      </c>
    </row>
    <row r="779" spans="1:7" hidden="1">
      <c r="A779" s="119" t="s">
        <v>1009</v>
      </c>
      <c r="B779" s="120">
        <v>25</v>
      </c>
      <c r="D779" s="119" t="e">
        <f>#REF!</f>
        <v>#REF!</v>
      </c>
      <c r="E779" s="122" t="e">
        <f>#REF!</f>
        <v>#REF!</v>
      </c>
      <c r="F779" t="e">
        <f t="shared" si="24"/>
        <v>#REF!</v>
      </c>
      <c r="G779" t="e">
        <f t="shared" si="25"/>
        <v>#REF!</v>
      </c>
    </row>
    <row r="780" spans="1:7" hidden="1">
      <c r="A780" s="119" t="s">
        <v>1010</v>
      </c>
      <c r="B780" s="120">
        <v>10</v>
      </c>
      <c r="D780" s="119" t="e">
        <f>#REF!</f>
        <v>#REF!</v>
      </c>
      <c r="E780" s="122" t="e">
        <f>#REF!</f>
        <v>#REF!</v>
      </c>
      <c r="F780" t="e">
        <f t="shared" si="24"/>
        <v>#REF!</v>
      </c>
      <c r="G780" t="e">
        <f t="shared" si="25"/>
        <v>#REF!</v>
      </c>
    </row>
    <row r="781" spans="1:7" hidden="1">
      <c r="A781" s="119" t="s">
        <v>1011</v>
      </c>
      <c r="B781" s="120">
        <v>11</v>
      </c>
      <c r="D781" s="119" t="e">
        <f>#REF!</f>
        <v>#REF!</v>
      </c>
      <c r="E781" s="122" t="e">
        <f>#REF!</f>
        <v>#REF!</v>
      </c>
      <c r="F781" t="e">
        <f t="shared" si="24"/>
        <v>#REF!</v>
      </c>
      <c r="G781" t="e">
        <f t="shared" si="25"/>
        <v>#REF!</v>
      </c>
    </row>
    <row r="782" spans="1:7" hidden="1">
      <c r="A782" s="119" t="s">
        <v>1012</v>
      </c>
      <c r="B782" s="120">
        <v>3</v>
      </c>
      <c r="D782" s="119" t="e">
        <f>#REF!</f>
        <v>#REF!</v>
      </c>
      <c r="E782" s="122" t="e">
        <f>#REF!</f>
        <v>#REF!</v>
      </c>
      <c r="F782" t="e">
        <f t="shared" si="24"/>
        <v>#REF!</v>
      </c>
      <c r="G782" t="e">
        <f t="shared" si="25"/>
        <v>#REF!</v>
      </c>
    </row>
    <row r="783" spans="1:7" hidden="1">
      <c r="A783" s="119" t="s">
        <v>1013</v>
      </c>
      <c r="B783" s="120">
        <v>0</v>
      </c>
      <c r="D783" s="119" t="e">
        <f>#REF!</f>
        <v>#REF!</v>
      </c>
      <c r="E783" s="122" t="e">
        <f>#REF!</f>
        <v>#REF!</v>
      </c>
      <c r="F783" t="e">
        <f t="shared" si="24"/>
        <v>#REF!</v>
      </c>
      <c r="G783" t="e">
        <f t="shared" si="25"/>
        <v>#REF!</v>
      </c>
    </row>
    <row r="784" spans="1:7" hidden="1">
      <c r="A784" s="119">
        <v>180300</v>
      </c>
      <c r="B784" s="120">
        <v>0</v>
      </c>
      <c r="D784" s="119" t="e">
        <f>#REF!</f>
        <v>#REF!</v>
      </c>
      <c r="E784" s="122" t="e">
        <f>#REF!</f>
        <v>#REF!</v>
      </c>
      <c r="F784" t="e">
        <f t="shared" si="24"/>
        <v>#REF!</v>
      </c>
      <c r="G784" t="e">
        <f t="shared" si="25"/>
        <v>#REF!</v>
      </c>
    </row>
    <row r="785" spans="1:7" hidden="1">
      <c r="A785" s="119" t="s">
        <v>692</v>
      </c>
      <c r="B785" s="120">
        <v>2</v>
      </c>
      <c r="D785" s="119" t="e">
        <f>#REF!</f>
        <v>#REF!</v>
      </c>
      <c r="E785" s="122" t="e">
        <f>#REF!</f>
        <v>#REF!</v>
      </c>
      <c r="F785" t="e">
        <f t="shared" si="24"/>
        <v>#REF!</v>
      </c>
      <c r="G785" t="e">
        <f t="shared" si="25"/>
        <v>#REF!</v>
      </c>
    </row>
    <row r="786" spans="1:7" hidden="1">
      <c r="A786" s="119" t="s">
        <v>693</v>
      </c>
      <c r="B786" s="120">
        <v>12</v>
      </c>
      <c r="D786" s="119" t="e">
        <f>#REF!</f>
        <v>#REF!</v>
      </c>
      <c r="E786" s="122" t="e">
        <f>#REF!</f>
        <v>#REF!</v>
      </c>
      <c r="F786" t="e">
        <f t="shared" si="24"/>
        <v>#REF!</v>
      </c>
      <c r="G786" t="e">
        <f t="shared" si="25"/>
        <v>#REF!</v>
      </c>
    </row>
    <row r="787" spans="1:7" hidden="1">
      <c r="A787" s="119" t="s">
        <v>694</v>
      </c>
      <c r="B787" s="120">
        <v>8</v>
      </c>
      <c r="D787" s="119" t="e">
        <f>#REF!</f>
        <v>#REF!</v>
      </c>
      <c r="E787" s="122" t="e">
        <f>#REF!</f>
        <v>#REF!</v>
      </c>
      <c r="F787" t="e">
        <f t="shared" si="24"/>
        <v>#REF!</v>
      </c>
      <c r="G787" t="e">
        <f t="shared" si="25"/>
        <v>#REF!</v>
      </c>
    </row>
    <row r="788" spans="1:7" hidden="1">
      <c r="A788" s="119" t="s">
        <v>1041</v>
      </c>
      <c r="B788" s="120">
        <v>1</v>
      </c>
      <c r="D788" s="119" t="e">
        <f>#REF!</f>
        <v>#REF!</v>
      </c>
      <c r="E788" s="122" t="e">
        <f>#REF!</f>
        <v>#REF!</v>
      </c>
      <c r="F788" t="e">
        <f t="shared" si="24"/>
        <v>#REF!</v>
      </c>
      <c r="G788" t="e">
        <f t="shared" si="25"/>
        <v>#REF!</v>
      </c>
    </row>
    <row r="789" spans="1:7" hidden="1">
      <c r="A789" s="119" t="s">
        <v>1042</v>
      </c>
      <c r="B789" s="120">
        <v>1</v>
      </c>
      <c r="D789" s="119" t="e">
        <f>#REF!</f>
        <v>#REF!</v>
      </c>
      <c r="E789" s="122" t="e">
        <f>#REF!</f>
        <v>#REF!</v>
      </c>
      <c r="F789" t="e">
        <f t="shared" si="24"/>
        <v>#REF!</v>
      </c>
      <c r="G789" t="e">
        <f t="shared" si="25"/>
        <v>#REF!</v>
      </c>
    </row>
    <row r="790" spans="1:7" hidden="1">
      <c r="A790" s="119">
        <v>180500</v>
      </c>
      <c r="B790" s="120">
        <v>0</v>
      </c>
      <c r="D790" s="119" t="e">
        <f>#REF!</f>
        <v>#REF!</v>
      </c>
      <c r="E790" s="122" t="e">
        <f>#REF!</f>
        <v>#REF!</v>
      </c>
      <c r="F790" t="e">
        <f t="shared" si="24"/>
        <v>#REF!</v>
      </c>
      <c r="G790" t="e">
        <f t="shared" si="25"/>
        <v>#REF!</v>
      </c>
    </row>
    <row r="791" spans="1:7" hidden="1">
      <c r="A791" s="119" t="s">
        <v>155</v>
      </c>
      <c r="B791" s="120">
        <v>907</v>
      </c>
      <c r="D791" s="119" t="e">
        <f>#REF!</f>
        <v>#REF!</v>
      </c>
      <c r="E791" s="122" t="e">
        <f>#REF!</f>
        <v>#REF!</v>
      </c>
      <c r="F791" t="e">
        <f t="shared" si="24"/>
        <v>#REF!</v>
      </c>
      <c r="G791" t="e">
        <f t="shared" si="25"/>
        <v>#REF!</v>
      </c>
    </row>
    <row r="792" spans="1:7" hidden="1">
      <c r="A792" s="119" t="s">
        <v>695</v>
      </c>
      <c r="B792" s="120">
        <v>197</v>
      </c>
      <c r="D792" s="119" t="e">
        <f>#REF!</f>
        <v>#REF!</v>
      </c>
      <c r="E792" s="122" t="e">
        <f>#REF!</f>
        <v>#REF!</v>
      </c>
      <c r="F792" t="e">
        <f t="shared" si="24"/>
        <v>#REF!</v>
      </c>
      <c r="G792" t="e">
        <f t="shared" si="25"/>
        <v>#REF!</v>
      </c>
    </row>
    <row r="793" spans="1:7" hidden="1">
      <c r="A793" s="119" t="s">
        <v>696</v>
      </c>
      <c r="B793" s="120">
        <v>26</v>
      </c>
      <c r="D793" s="119" t="e">
        <f>#REF!</f>
        <v>#REF!</v>
      </c>
      <c r="E793" s="122" t="e">
        <f>#REF!</f>
        <v>#REF!</v>
      </c>
      <c r="F793" t="e">
        <f t="shared" si="24"/>
        <v>#REF!</v>
      </c>
      <c r="G793" t="e">
        <f t="shared" si="25"/>
        <v>#REF!</v>
      </c>
    </row>
    <row r="794" spans="1:7" hidden="1">
      <c r="A794" s="119" t="s">
        <v>697</v>
      </c>
      <c r="B794" s="120">
        <v>22</v>
      </c>
      <c r="D794" s="119" t="e">
        <f>#REF!</f>
        <v>#REF!</v>
      </c>
      <c r="E794" s="122" t="e">
        <f>#REF!</f>
        <v>#REF!</v>
      </c>
      <c r="F794" t="e">
        <f t="shared" si="24"/>
        <v>#REF!</v>
      </c>
      <c r="G794" t="e">
        <f t="shared" si="25"/>
        <v>#REF!</v>
      </c>
    </row>
    <row r="795" spans="1:7" hidden="1">
      <c r="A795" s="119" t="s">
        <v>698</v>
      </c>
      <c r="B795" s="120">
        <v>70</v>
      </c>
      <c r="D795" s="119" t="e">
        <f>#REF!</f>
        <v>#REF!</v>
      </c>
      <c r="E795" s="122" t="e">
        <f>#REF!</f>
        <v>#REF!</v>
      </c>
      <c r="F795" t="e">
        <f t="shared" si="24"/>
        <v>#REF!</v>
      </c>
      <c r="G795" t="e">
        <f t="shared" si="25"/>
        <v>#REF!</v>
      </c>
    </row>
    <row r="796" spans="1:7" hidden="1">
      <c r="A796" s="119" t="s">
        <v>699</v>
      </c>
      <c r="B796" s="120">
        <v>25</v>
      </c>
      <c r="D796" s="119" t="e">
        <f>#REF!</f>
        <v>#REF!</v>
      </c>
      <c r="E796" s="122" t="e">
        <f>#REF!</f>
        <v>#REF!</v>
      </c>
      <c r="F796" t="e">
        <f t="shared" si="24"/>
        <v>#REF!</v>
      </c>
      <c r="G796" t="e">
        <f t="shared" si="25"/>
        <v>#REF!</v>
      </c>
    </row>
    <row r="797" spans="1:7" hidden="1">
      <c r="A797" s="119" t="s">
        <v>102</v>
      </c>
      <c r="B797" s="120">
        <v>165</v>
      </c>
      <c r="D797" s="119" t="e">
        <f>#REF!</f>
        <v>#REF!</v>
      </c>
      <c r="E797" s="122" t="e">
        <f>#REF!</f>
        <v>#REF!</v>
      </c>
      <c r="F797" t="e">
        <f t="shared" si="24"/>
        <v>#REF!</v>
      </c>
      <c r="G797" t="e">
        <f t="shared" si="25"/>
        <v>#REF!</v>
      </c>
    </row>
    <row r="798" spans="1:7" hidden="1">
      <c r="A798" s="119" t="s">
        <v>700</v>
      </c>
      <c r="B798" s="120">
        <v>15</v>
      </c>
      <c r="D798" s="119" t="e">
        <f>#REF!</f>
        <v>#REF!</v>
      </c>
      <c r="E798" s="122" t="e">
        <f>#REF!</f>
        <v>#REF!</v>
      </c>
      <c r="F798" t="e">
        <f t="shared" si="24"/>
        <v>#REF!</v>
      </c>
      <c r="G798" t="e">
        <f t="shared" si="25"/>
        <v>#REF!</v>
      </c>
    </row>
    <row r="799" spans="1:7" hidden="1">
      <c r="A799" s="119" t="s">
        <v>103</v>
      </c>
      <c r="B799" s="120">
        <v>497</v>
      </c>
      <c r="D799" s="119" t="e">
        <f>#REF!</f>
        <v>#REF!</v>
      </c>
      <c r="E799" s="122" t="e">
        <f>#REF!</f>
        <v>#REF!</v>
      </c>
      <c r="F799" t="e">
        <f t="shared" si="24"/>
        <v>#REF!</v>
      </c>
      <c r="G799" t="e">
        <f t="shared" si="25"/>
        <v>#REF!</v>
      </c>
    </row>
    <row r="800" spans="1:7" hidden="1">
      <c r="A800" s="119" t="s">
        <v>104</v>
      </c>
      <c r="B800" s="120">
        <v>346</v>
      </c>
      <c r="D800" s="119" t="e">
        <f>#REF!</f>
        <v>#REF!</v>
      </c>
      <c r="E800" s="122" t="e">
        <f>#REF!</f>
        <v>#REF!</v>
      </c>
      <c r="F800" t="e">
        <f t="shared" si="24"/>
        <v>#REF!</v>
      </c>
      <c r="G800" t="e">
        <f t="shared" si="25"/>
        <v>#REF!</v>
      </c>
    </row>
    <row r="801" spans="1:7" hidden="1">
      <c r="A801" s="119" t="s">
        <v>701</v>
      </c>
      <c r="B801" s="120">
        <v>24</v>
      </c>
      <c r="D801" s="119" t="e">
        <f>#REF!</f>
        <v>#REF!</v>
      </c>
      <c r="E801" s="122" t="e">
        <f>#REF!</f>
        <v>#REF!</v>
      </c>
      <c r="F801" t="e">
        <f t="shared" si="24"/>
        <v>#REF!</v>
      </c>
      <c r="G801" t="e">
        <f t="shared" si="25"/>
        <v>#REF!</v>
      </c>
    </row>
    <row r="802" spans="1:7" hidden="1">
      <c r="A802" s="119" t="s">
        <v>702</v>
      </c>
      <c r="B802" s="120">
        <v>301.45</v>
      </c>
      <c r="D802" s="119" t="e">
        <f>#REF!</f>
        <v>#REF!</v>
      </c>
      <c r="E802" s="122" t="e">
        <f>#REF!</f>
        <v>#REF!</v>
      </c>
      <c r="F802" t="e">
        <f t="shared" si="24"/>
        <v>#REF!</v>
      </c>
      <c r="G802" t="e">
        <f t="shared" si="25"/>
        <v>#REF!</v>
      </c>
    </row>
    <row r="803" spans="1:7" hidden="1">
      <c r="A803" s="119" t="s">
        <v>703</v>
      </c>
      <c r="B803" s="120">
        <v>54.2</v>
      </c>
      <c r="D803" s="119" t="e">
        <f>#REF!</f>
        <v>#REF!</v>
      </c>
      <c r="E803" s="122" t="e">
        <f>#REF!</f>
        <v>#REF!</v>
      </c>
      <c r="F803" t="e">
        <f t="shared" si="24"/>
        <v>#REF!</v>
      </c>
      <c r="G803" t="e">
        <f t="shared" si="25"/>
        <v>#REF!</v>
      </c>
    </row>
    <row r="804" spans="1:7" hidden="1">
      <c r="A804" s="119" t="s">
        <v>704</v>
      </c>
      <c r="B804" s="120">
        <v>74</v>
      </c>
      <c r="D804" s="119" t="e">
        <f>#REF!</f>
        <v>#REF!</v>
      </c>
      <c r="E804" s="122" t="e">
        <f>#REF!</f>
        <v>#REF!</v>
      </c>
      <c r="F804" t="e">
        <f t="shared" si="24"/>
        <v>#REF!</v>
      </c>
      <c r="G804" t="e">
        <f t="shared" si="25"/>
        <v>#REF!</v>
      </c>
    </row>
    <row r="805" spans="1:7" hidden="1">
      <c r="A805" s="119" t="s">
        <v>705</v>
      </c>
      <c r="B805" s="120">
        <v>7</v>
      </c>
      <c r="D805" s="119" t="e">
        <f>#REF!</f>
        <v>#REF!</v>
      </c>
      <c r="E805" s="122" t="e">
        <f>#REF!</f>
        <v>#REF!</v>
      </c>
      <c r="F805" t="e">
        <f t="shared" si="24"/>
        <v>#REF!</v>
      </c>
      <c r="G805" t="e">
        <f t="shared" si="25"/>
        <v>#REF!</v>
      </c>
    </row>
    <row r="806" spans="1:7" hidden="1">
      <c r="A806" s="119" t="s">
        <v>156</v>
      </c>
      <c r="B806" s="120">
        <v>432</v>
      </c>
      <c r="D806" s="119" t="e">
        <f>#REF!</f>
        <v>#REF!</v>
      </c>
      <c r="E806" s="122" t="e">
        <f>#REF!</f>
        <v>#REF!</v>
      </c>
      <c r="F806" t="e">
        <f t="shared" si="24"/>
        <v>#REF!</v>
      </c>
      <c r="G806" t="e">
        <f t="shared" si="25"/>
        <v>#REF!</v>
      </c>
    </row>
    <row r="807" spans="1:7" hidden="1">
      <c r="A807" s="119" t="s">
        <v>706</v>
      </c>
      <c r="B807" s="120">
        <v>2</v>
      </c>
      <c r="D807" s="119" t="e">
        <f>#REF!</f>
        <v>#REF!</v>
      </c>
      <c r="E807" s="122" t="e">
        <f>#REF!</f>
        <v>#REF!</v>
      </c>
      <c r="F807" t="e">
        <f t="shared" si="24"/>
        <v>#REF!</v>
      </c>
      <c r="G807" t="e">
        <f t="shared" si="25"/>
        <v>#REF!</v>
      </c>
    </row>
    <row r="808" spans="1:7" hidden="1">
      <c r="A808" s="119" t="s">
        <v>707</v>
      </c>
      <c r="B808" s="120">
        <v>20</v>
      </c>
      <c r="D808" s="119" t="e">
        <f>#REF!</f>
        <v>#REF!</v>
      </c>
      <c r="E808" s="122" t="e">
        <f>#REF!</f>
        <v>#REF!</v>
      </c>
      <c r="F808" t="e">
        <f t="shared" si="24"/>
        <v>#REF!</v>
      </c>
      <c r="G808" t="e">
        <f t="shared" si="25"/>
        <v>#REF!</v>
      </c>
    </row>
    <row r="809" spans="1:7" hidden="1">
      <c r="A809" s="119" t="s">
        <v>708</v>
      </c>
      <c r="B809" s="120">
        <v>30</v>
      </c>
      <c r="D809" s="119" t="e">
        <f>#REF!</f>
        <v>#REF!</v>
      </c>
      <c r="E809" s="122" t="e">
        <f>#REF!</f>
        <v>#REF!</v>
      </c>
      <c r="F809" t="e">
        <f t="shared" si="24"/>
        <v>#REF!</v>
      </c>
      <c r="G809" t="e">
        <f t="shared" si="25"/>
        <v>#REF!</v>
      </c>
    </row>
    <row r="810" spans="1:7" hidden="1">
      <c r="A810" s="119" t="s">
        <v>709</v>
      </c>
      <c r="B810" s="120">
        <v>107</v>
      </c>
      <c r="D810" s="119" t="e">
        <f>#REF!</f>
        <v>#REF!</v>
      </c>
      <c r="E810" s="122" t="e">
        <f>#REF!</f>
        <v>#REF!</v>
      </c>
      <c r="F810" t="e">
        <f t="shared" si="24"/>
        <v>#REF!</v>
      </c>
      <c r="G810" t="e">
        <f t="shared" si="25"/>
        <v>#REF!</v>
      </c>
    </row>
    <row r="811" spans="1:7" hidden="1">
      <c r="A811" s="119" t="s">
        <v>710</v>
      </c>
      <c r="B811" s="120">
        <v>139</v>
      </c>
      <c r="D811" s="119" t="e">
        <f>#REF!</f>
        <v>#REF!</v>
      </c>
      <c r="E811" s="122" t="e">
        <f>#REF!</f>
        <v>#REF!</v>
      </c>
      <c r="F811" t="e">
        <f t="shared" si="24"/>
        <v>#REF!</v>
      </c>
      <c r="G811" t="e">
        <f t="shared" si="25"/>
        <v>#REF!</v>
      </c>
    </row>
    <row r="812" spans="1:7" hidden="1">
      <c r="A812" s="119" t="s">
        <v>711</v>
      </c>
      <c r="B812" s="120">
        <v>22</v>
      </c>
      <c r="D812" s="119" t="e">
        <f>#REF!</f>
        <v>#REF!</v>
      </c>
      <c r="E812" s="122" t="e">
        <f>#REF!</f>
        <v>#REF!</v>
      </c>
      <c r="F812" t="e">
        <f t="shared" si="24"/>
        <v>#REF!</v>
      </c>
      <c r="G812" t="e">
        <f t="shared" si="25"/>
        <v>#REF!</v>
      </c>
    </row>
    <row r="813" spans="1:7" hidden="1">
      <c r="A813" s="119" t="s">
        <v>712</v>
      </c>
      <c r="B813" s="120">
        <v>47</v>
      </c>
      <c r="D813" s="119" t="e">
        <f>#REF!</f>
        <v>#REF!</v>
      </c>
      <c r="E813" s="122" t="e">
        <f>#REF!</f>
        <v>#REF!</v>
      </c>
      <c r="F813" t="e">
        <f t="shared" si="24"/>
        <v>#REF!</v>
      </c>
      <c r="G813" t="e">
        <f t="shared" si="25"/>
        <v>#REF!</v>
      </c>
    </row>
    <row r="814" spans="1:7" hidden="1">
      <c r="A814" s="119" t="s">
        <v>713</v>
      </c>
      <c r="B814" s="120">
        <v>13</v>
      </c>
      <c r="D814" s="119" t="e">
        <f>#REF!</f>
        <v>#REF!</v>
      </c>
      <c r="E814" s="122" t="e">
        <f>#REF!</f>
        <v>#REF!</v>
      </c>
      <c r="F814" t="e">
        <f t="shared" si="24"/>
        <v>#REF!</v>
      </c>
      <c r="G814" t="e">
        <f t="shared" si="25"/>
        <v>#REF!</v>
      </c>
    </row>
    <row r="815" spans="1:7" hidden="1">
      <c r="A815" s="119" t="s">
        <v>714</v>
      </c>
      <c r="B815" s="120">
        <v>39</v>
      </c>
      <c r="D815" s="119" t="e">
        <f>#REF!</f>
        <v>#REF!</v>
      </c>
      <c r="E815" s="122" t="e">
        <f>#REF!</f>
        <v>#REF!</v>
      </c>
      <c r="F815" t="e">
        <f t="shared" si="24"/>
        <v>#REF!</v>
      </c>
      <c r="G815" t="e">
        <f t="shared" si="25"/>
        <v>#REF!</v>
      </c>
    </row>
    <row r="816" spans="1:7" hidden="1">
      <c r="A816" s="119" t="s">
        <v>715</v>
      </c>
      <c r="B816" s="120">
        <v>191</v>
      </c>
      <c r="D816" s="119" t="e">
        <f>#REF!</f>
        <v>#REF!</v>
      </c>
      <c r="E816" s="122" t="e">
        <f>#REF!</f>
        <v>#REF!</v>
      </c>
      <c r="F816" t="e">
        <f t="shared" si="24"/>
        <v>#REF!</v>
      </c>
      <c r="G816" t="e">
        <f t="shared" si="25"/>
        <v>#REF!</v>
      </c>
    </row>
    <row r="817" spans="1:7" hidden="1">
      <c r="A817" s="119" t="s">
        <v>716</v>
      </c>
      <c r="B817" s="120">
        <v>0</v>
      </c>
      <c r="D817" s="119" t="e">
        <f>#REF!</f>
        <v>#REF!</v>
      </c>
      <c r="E817" s="122" t="e">
        <f>#REF!</f>
        <v>#REF!</v>
      </c>
      <c r="F817" t="e">
        <f t="shared" si="24"/>
        <v>#REF!</v>
      </c>
      <c r="G817" t="e">
        <f t="shared" si="25"/>
        <v>#REF!</v>
      </c>
    </row>
    <row r="818" spans="1:7" hidden="1">
      <c r="A818" s="119" t="s">
        <v>717</v>
      </c>
      <c r="B818" s="120">
        <v>9</v>
      </c>
      <c r="D818" s="119" t="e">
        <f>#REF!</f>
        <v>#REF!</v>
      </c>
      <c r="E818" s="122" t="e">
        <f>#REF!</f>
        <v>#REF!</v>
      </c>
      <c r="F818" t="e">
        <f t="shared" si="24"/>
        <v>#REF!</v>
      </c>
      <c r="G818" t="e">
        <f t="shared" si="25"/>
        <v>#REF!</v>
      </c>
    </row>
    <row r="819" spans="1:7" hidden="1">
      <c r="A819" s="119" t="s">
        <v>718</v>
      </c>
      <c r="B819" s="120">
        <v>1</v>
      </c>
      <c r="D819" s="119" t="e">
        <f>#REF!</f>
        <v>#REF!</v>
      </c>
      <c r="E819" s="122" t="e">
        <f>#REF!</f>
        <v>#REF!</v>
      </c>
      <c r="F819" t="e">
        <f t="shared" si="24"/>
        <v>#REF!</v>
      </c>
      <c r="G819" t="e">
        <f t="shared" si="25"/>
        <v>#REF!</v>
      </c>
    </row>
    <row r="820" spans="1:7" hidden="1">
      <c r="A820" s="119" t="s">
        <v>719</v>
      </c>
      <c r="B820" s="120">
        <v>3</v>
      </c>
      <c r="D820" s="119" t="e">
        <f>#REF!</f>
        <v>#REF!</v>
      </c>
      <c r="E820" s="122" t="e">
        <f>#REF!</f>
        <v>#REF!</v>
      </c>
      <c r="F820" t="e">
        <f t="shared" si="24"/>
        <v>#REF!</v>
      </c>
      <c r="G820" t="e">
        <f t="shared" si="25"/>
        <v>#REF!</v>
      </c>
    </row>
    <row r="821" spans="1:7" hidden="1">
      <c r="A821" s="119" t="s">
        <v>720</v>
      </c>
      <c r="B821" s="120">
        <v>3</v>
      </c>
      <c r="D821" s="119" t="e">
        <f>#REF!</f>
        <v>#REF!</v>
      </c>
      <c r="E821" s="122" t="e">
        <f>#REF!</f>
        <v>#REF!</v>
      </c>
      <c r="F821" t="e">
        <f t="shared" si="24"/>
        <v>#REF!</v>
      </c>
      <c r="G821" t="e">
        <f t="shared" si="25"/>
        <v>#REF!</v>
      </c>
    </row>
    <row r="822" spans="1:7" hidden="1">
      <c r="A822" s="119" t="s">
        <v>721</v>
      </c>
      <c r="B822" s="120">
        <v>6</v>
      </c>
      <c r="D822" s="119" t="e">
        <f>#REF!</f>
        <v>#REF!</v>
      </c>
      <c r="E822" s="122" t="e">
        <f>#REF!</f>
        <v>#REF!</v>
      </c>
      <c r="F822" t="e">
        <f t="shared" si="24"/>
        <v>#REF!</v>
      </c>
      <c r="G822" t="e">
        <f t="shared" si="25"/>
        <v>#REF!</v>
      </c>
    </row>
    <row r="823" spans="1:7" hidden="1">
      <c r="A823" s="119" t="s">
        <v>722</v>
      </c>
      <c r="B823" s="120">
        <v>134</v>
      </c>
      <c r="D823" s="119" t="e">
        <f>#REF!</f>
        <v>#REF!</v>
      </c>
      <c r="E823" s="122" t="e">
        <f>#REF!</f>
        <v>#REF!</v>
      </c>
      <c r="F823" t="e">
        <f t="shared" si="24"/>
        <v>#REF!</v>
      </c>
      <c r="G823" t="e">
        <f t="shared" si="25"/>
        <v>#REF!</v>
      </c>
    </row>
    <row r="824" spans="1:7" hidden="1">
      <c r="A824" s="119" t="s">
        <v>723</v>
      </c>
      <c r="B824" s="120">
        <v>22</v>
      </c>
      <c r="D824" s="119" t="e">
        <f>#REF!</f>
        <v>#REF!</v>
      </c>
      <c r="E824" s="122" t="e">
        <f>#REF!</f>
        <v>#REF!</v>
      </c>
      <c r="F824" t="e">
        <f t="shared" si="24"/>
        <v>#REF!</v>
      </c>
      <c r="G824" t="e">
        <f t="shared" si="25"/>
        <v>#REF!</v>
      </c>
    </row>
    <row r="825" spans="1:7" hidden="1">
      <c r="A825" s="119" t="s">
        <v>724</v>
      </c>
      <c r="B825" s="120">
        <v>42</v>
      </c>
      <c r="D825" s="119" t="e">
        <f>#REF!</f>
        <v>#REF!</v>
      </c>
      <c r="E825" s="122" t="e">
        <f>#REF!</f>
        <v>#REF!</v>
      </c>
      <c r="F825" t="e">
        <f t="shared" si="24"/>
        <v>#REF!</v>
      </c>
      <c r="G825" t="e">
        <f t="shared" si="25"/>
        <v>#REF!</v>
      </c>
    </row>
    <row r="826" spans="1:7" hidden="1">
      <c r="A826" s="119" t="s">
        <v>725</v>
      </c>
      <c r="B826" s="120">
        <v>2</v>
      </c>
      <c r="D826" s="119" t="e">
        <f>#REF!</f>
        <v>#REF!</v>
      </c>
      <c r="E826" s="122" t="e">
        <f>#REF!</f>
        <v>#REF!</v>
      </c>
      <c r="F826" t="e">
        <f t="shared" si="24"/>
        <v>#REF!</v>
      </c>
      <c r="G826" t="e">
        <f t="shared" si="25"/>
        <v>#REF!</v>
      </c>
    </row>
    <row r="827" spans="1:7" hidden="1">
      <c r="A827" s="119" t="s">
        <v>726</v>
      </c>
      <c r="B827" s="120">
        <v>0</v>
      </c>
      <c r="D827" s="119" t="e">
        <f>#REF!</f>
        <v>#REF!</v>
      </c>
      <c r="E827" s="122" t="e">
        <f>#REF!</f>
        <v>#REF!</v>
      </c>
      <c r="F827" t="e">
        <f t="shared" si="24"/>
        <v>#REF!</v>
      </c>
      <c r="G827" t="e">
        <f t="shared" si="25"/>
        <v>#REF!</v>
      </c>
    </row>
    <row r="828" spans="1:7" hidden="1">
      <c r="A828" s="119" t="s">
        <v>727</v>
      </c>
      <c r="B828" s="120">
        <v>1</v>
      </c>
      <c r="D828" s="119" t="e">
        <f>#REF!</f>
        <v>#REF!</v>
      </c>
      <c r="E828" s="122" t="e">
        <f>#REF!</f>
        <v>#REF!</v>
      </c>
      <c r="F828" t="e">
        <f t="shared" si="24"/>
        <v>#REF!</v>
      </c>
      <c r="G828" t="e">
        <f t="shared" si="25"/>
        <v>#REF!</v>
      </c>
    </row>
    <row r="829" spans="1:7" hidden="1">
      <c r="A829" s="119" t="s">
        <v>728</v>
      </c>
      <c r="B829" s="120">
        <v>2</v>
      </c>
      <c r="D829" s="119" t="e">
        <f>#REF!</f>
        <v>#REF!</v>
      </c>
      <c r="E829" s="122" t="e">
        <f>#REF!</f>
        <v>#REF!</v>
      </c>
      <c r="F829" t="e">
        <f t="shared" si="24"/>
        <v>#REF!</v>
      </c>
      <c r="G829" t="e">
        <f t="shared" si="25"/>
        <v>#REF!</v>
      </c>
    </row>
    <row r="830" spans="1:7" hidden="1">
      <c r="A830" s="119" t="s">
        <v>729</v>
      </c>
      <c r="B830" s="120">
        <v>0</v>
      </c>
      <c r="D830" s="119" t="e">
        <f>#REF!</f>
        <v>#REF!</v>
      </c>
      <c r="E830" s="122" t="e">
        <f>#REF!</f>
        <v>#REF!</v>
      </c>
      <c r="F830" t="e">
        <f t="shared" si="24"/>
        <v>#REF!</v>
      </c>
      <c r="G830" t="e">
        <f t="shared" si="25"/>
        <v>#REF!</v>
      </c>
    </row>
    <row r="831" spans="1:7" hidden="1">
      <c r="A831" s="119" t="s">
        <v>730</v>
      </c>
      <c r="B831" s="120">
        <v>13</v>
      </c>
      <c r="D831" s="119" t="e">
        <f>#REF!</f>
        <v>#REF!</v>
      </c>
      <c r="E831" s="122" t="e">
        <f>#REF!</f>
        <v>#REF!</v>
      </c>
      <c r="F831" t="e">
        <f t="shared" si="24"/>
        <v>#REF!</v>
      </c>
      <c r="G831" t="e">
        <f t="shared" si="25"/>
        <v>#REF!</v>
      </c>
    </row>
    <row r="832" spans="1:7" hidden="1">
      <c r="A832" s="119" t="s">
        <v>731</v>
      </c>
      <c r="B832" s="120">
        <v>14</v>
      </c>
      <c r="D832" s="119" t="e">
        <f>#REF!</f>
        <v>#REF!</v>
      </c>
      <c r="E832" s="122" t="e">
        <f>#REF!</f>
        <v>#REF!</v>
      </c>
      <c r="F832" t="e">
        <f t="shared" si="24"/>
        <v>#REF!</v>
      </c>
      <c r="G832" t="e">
        <f t="shared" si="25"/>
        <v>#REF!</v>
      </c>
    </row>
    <row r="833" spans="1:7" hidden="1">
      <c r="A833" s="119" t="s">
        <v>732</v>
      </c>
      <c r="B833" s="120">
        <v>15</v>
      </c>
      <c r="D833" s="119" t="e">
        <f>#REF!</f>
        <v>#REF!</v>
      </c>
      <c r="E833" s="122" t="e">
        <f>#REF!</f>
        <v>#REF!</v>
      </c>
      <c r="F833" t="e">
        <f t="shared" si="24"/>
        <v>#REF!</v>
      </c>
      <c r="G833" t="e">
        <f t="shared" si="25"/>
        <v>#REF!</v>
      </c>
    </row>
    <row r="834" spans="1:7" hidden="1">
      <c r="A834" s="119" t="s">
        <v>733</v>
      </c>
      <c r="B834" s="120">
        <v>11</v>
      </c>
      <c r="D834" s="119" t="e">
        <f>#REF!</f>
        <v>#REF!</v>
      </c>
      <c r="E834" s="122" t="e">
        <f>#REF!</f>
        <v>#REF!</v>
      </c>
      <c r="F834" t="e">
        <f t="shared" si="24"/>
        <v>#REF!</v>
      </c>
      <c r="G834" t="e">
        <f t="shared" si="25"/>
        <v>#REF!</v>
      </c>
    </row>
    <row r="835" spans="1:7" hidden="1">
      <c r="A835" s="119" t="s">
        <v>734</v>
      </c>
      <c r="B835" s="120">
        <v>4</v>
      </c>
      <c r="D835" s="119" t="e">
        <f>#REF!</f>
        <v>#REF!</v>
      </c>
      <c r="E835" s="122" t="e">
        <f>#REF!</f>
        <v>#REF!</v>
      </c>
      <c r="F835" t="e">
        <f t="shared" si="24"/>
        <v>#REF!</v>
      </c>
      <c r="G835" t="e">
        <f t="shared" si="25"/>
        <v>#REF!</v>
      </c>
    </row>
    <row r="836" spans="1:7" hidden="1">
      <c r="A836" s="119" t="s">
        <v>735</v>
      </c>
      <c r="B836" s="120">
        <v>3</v>
      </c>
      <c r="D836" s="119" t="e">
        <f>#REF!</f>
        <v>#REF!</v>
      </c>
      <c r="E836" s="122" t="e">
        <f>#REF!</f>
        <v>#REF!</v>
      </c>
      <c r="F836" t="e">
        <f t="shared" si="24"/>
        <v>#REF!</v>
      </c>
      <c r="G836" t="e">
        <f t="shared" si="25"/>
        <v>#REF!</v>
      </c>
    </row>
    <row r="837" spans="1:7" hidden="1">
      <c r="A837" s="119" t="s">
        <v>736</v>
      </c>
      <c r="B837" s="120">
        <v>1</v>
      </c>
      <c r="D837" s="119" t="e">
        <f>#REF!</f>
        <v>#REF!</v>
      </c>
      <c r="E837" s="122" t="e">
        <f>#REF!</f>
        <v>#REF!</v>
      </c>
      <c r="F837" t="e">
        <f t="shared" si="24"/>
        <v>#REF!</v>
      </c>
      <c r="G837" t="e">
        <f t="shared" si="25"/>
        <v>#REF!</v>
      </c>
    </row>
    <row r="838" spans="1:7" hidden="1">
      <c r="A838" s="119" t="s">
        <v>737</v>
      </c>
      <c r="B838" s="120">
        <v>6</v>
      </c>
      <c r="D838" s="119" t="e">
        <f>#REF!</f>
        <v>#REF!</v>
      </c>
      <c r="E838" s="122" t="e">
        <f>#REF!</f>
        <v>#REF!</v>
      </c>
      <c r="F838" t="e">
        <f t="shared" ref="F838:F901" si="26">IF(D838=A838,"OK","NÃO OK")</f>
        <v>#REF!</v>
      </c>
      <c r="G838" t="e">
        <f t="shared" ref="G838:G901" si="27">IF(E838=B838,"OK","NÃO OK")</f>
        <v>#REF!</v>
      </c>
    </row>
    <row r="839" spans="1:7" hidden="1">
      <c r="A839" s="119" t="s">
        <v>738</v>
      </c>
      <c r="B839" s="120">
        <v>1</v>
      </c>
      <c r="D839" s="119" t="e">
        <f>#REF!</f>
        <v>#REF!</v>
      </c>
      <c r="E839" s="122" t="e">
        <f>#REF!</f>
        <v>#REF!</v>
      </c>
      <c r="F839" t="e">
        <f t="shared" si="26"/>
        <v>#REF!</v>
      </c>
      <c r="G839" t="e">
        <f t="shared" si="27"/>
        <v>#REF!</v>
      </c>
    </row>
    <row r="840" spans="1:7" hidden="1">
      <c r="A840" s="119" t="s">
        <v>739</v>
      </c>
      <c r="B840" s="120">
        <v>8</v>
      </c>
      <c r="D840" s="119" t="e">
        <f>#REF!</f>
        <v>#REF!</v>
      </c>
      <c r="E840" s="122" t="e">
        <f>#REF!</f>
        <v>#REF!</v>
      </c>
      <c r="F840" t="e">
        <f t="shared" si="26"/>
        <v>#REF!</v>
      </c>
      <c r="G840" t="e">
        <f t="shared" si="27"/>
        <v>#REF!</v>
      </c>
    </row>
    <row r="841" spans="1:7" hidden="1">
      <c r="A841" s="119" t="s">
        <v>740</v>
      </c>
      <c r="B841" s="120">
        <v>97</v>
      </c>
      <c r="D841" s="119" t="e">
        <f>#REF!</f>
        <v>#REF!</v>
      </c>
      <c r="E841" s="122" t="e">
        <f>#REF!</f>
        <v>#REF!</v>
      </c>
      <c r="F841" t="e">
        <f t="shared" si="26"/>
        <v>#REF!</v>
      </c>
      <c r="G841" t="e">
        <f t="shared" si="27"/>
        <v>#REF!</v>
      </c>
    </row>
    <row r="842" spans="1:7" hidden="1">
      <c r="A842" s="119" t="s">
        <v>741</v>
      </c>
      <c r="B842" s="120">
        <v>21</v>
      </c>
      <c r="D842" s="119" t="e">
        <f>#REF!</f>
        <v>#REF!</v>
      </c>
      <c r="E842" s="122" t="e">
        <f>#REF!</f>
        <v>#REF!</v>
      </c>
      <c r="F842" t="e">
        <f t="shared" si="26"/>
        <v>#REF!</v>
      </c>
      <c r="G842" t="e">
        <f t="shared" si="27"/>
        <v>#REF!</v>
      </c>
    </row>
    <row r="843" spans="1:7" hidden="1">
      <c r="A843" s="119" t="s">
        <v>742</v>
      </c>
      <c r="B843" s="120">
        <v>3</v>
      </c>
      <c r="D843" s="119" t="e">
        <f>#REF!</f>
        <v>#REF!</v>
      </c>
      <c r="E843" s="122" t="e">
        <f>#REF!</f>
        <v>#REF!</v>
      </c>
      <c r="F843" t="e">
        <f t="shared" si="26"/>
        <v>#REF!</v>
      </c>
      <c r="G843" t="e">
        <f t="shared" si="27"/>
        <v>#REF!</v>
      </c>
    </row>
    <row r="844" spans="1:7" hidden="1">
      <c r="A844" s="119" t="s">
        <v>743</v>
      </c>
      <c r="B844" s="120">
        <v>4</v>
      </c>
      <c r="D844" s="119" t="e">
        <f>#REF!</f>
        <v>#REF!</v>
      </c>
      <c r="E844" s="122" t="e">
        <f>#REF!</f>
        <v>#REF!</v>
      </c>
      <c r="F844" t="e">
        <f t="shared" si="26"/>
        <v>#REF!</v>
      </c>
      <c r="G844" t="e">
        <f t="shared" si="27"/>
        <v>#REF!</v>
      </c>
    </row>
    <row r="845" spans="1:7" hidden="1">
      <c r="A845" s="119" t="s">
        <v>744</v>
      </c>
      <c r="B845" s="120">
        <v>5</v>
      </c>
      <c r="D845" s="119" t="e">
        <f>#REF!</f>
        <v>#REF!</v>
      </c>
      <c r="E845" s="122" t="e">
        <f>#REF!</f>
        <v>#REF!</v>
      </c>
      <c r="F845" t="e">
        <f t="shared" si="26"/>
        <v>#REF!</v>
      </c>
      <c r="G845" t="e">
        <f t="shared" si="27"/>
        <v>#REF!</v>
      </c>
    </row>
    <row r="846" spans="1:7" hidden="1">
      <c r="A846" s="119">
        <v>180700</v>
      </c>
      <c r="B846" s="120">
        <v>0</v>
      </c>
      <c r="D846" s="119" t="e">
        <f>#REF!</f>
        <v>#REF!</v>
      </c>
      <c r="E846" s="122" t="e">
        <f>#REF!</f>
        <v>#REF!</v>
      </c>
      <c r="F846" t="e">
        <f t="shared" si="26"/>
        <v>#REF!</v>
      </c>
      <c r="G846" t="e">
        <f t="shared" si="27"/>
        <v>#REF!</v>
      </c>
    </row>
    <row r="847" spans="1:7" hidden="1">
      <c r="A847" s="119" t="s">
        <v>745</v>
      </c>
      <c r="B847" s="120">
        <v>20</v>
      </c>
      <c r="D847" s="119" t="e">
        <f>#REF!</f>
        <v>#REF!</v>
      </c>
      <c r="E847" s="122" t="e">
        <f>#REF!</f>
        <v>#REF!</v>
      </c>
      <c r="F847" t="e">
        <f t="shared" si="26"/>
        <v>#REF!</v>
      </c>
      <c r="G847" t="e">
        <f t="shared" si="27"/>
        <v>#REF!</v>
      </c>
    </row>
    <row r="848" spans="1:7" hidden="1">
      <c r="A848" s="119" t="s">
        <v>746</v>
      </c>
      <c r="B848" s="120">
        <v>90</v>
      </c>
      <c r="D848" s="119" t="e">
        <f>#REF!</f>
        <v>#REF!</v>
      </c>
      <c r="E848" s="122" t="e">
        <f>#REF!</f>
        <v>#REF!</v>
      </c>
      <c r="F848" t="e">
        <f t="shared" si="26"/>
        <v>#REF!</v>
      </c>
      <c r="G848" t="e">
        <f t="shared" si="27"/>
        <v>#REF!</v>
      </c>
    </row>
    <row r="849" spans="1:7" hidden="1">
      <c r="A849" s="119" t="s">
        <v>747</v>
      </c>
      <c r="B849" s="120">
        <v>20</v>
      </c>
      <c r="D849" s="119" t="e">
        <f>#REF!</f>
        <v>#REF!</v>
      </c>
      <c r="E849" s="122" t="e">
        <f>#REF!</f>
        <v>#REF!</v>
      </c>
      <c r="F849" t="e">
        <f t="shared" si="26"/>
        <v>#REF!</v>
      </c>
      <c r="G849" t="e">
        <f t="shared" si="27"/>
        <v>#REF!</v>
      </c>
    </row>
    <row r="850" spans="1:7" hidden="1">
      <c r="A850" s="119" t="s">
        <v>748</v>
      </c>
      <c r="B850" s="120">
        <v>90</v>
      </c>
      <c r="D850" s="119" t="e">
        <f>#REF!</f>
        <v>#REF!</v>
      </c>
      <c r="E850" s="122" t="e">
        <f>#REF!</f>
        <v>#REF!</v>
      </c>
      <c r="F850" t="e">
        <f t="shared" si="26"/>
        <v>#REF!</v>
      </c>
      <c r="G850" t="e">
        <f t="shared" si="27"/>
        <v>#REF!</v>
      </c>
    </row>
    <row r="851" spans="1:7" hidden="1">
      <c r="A851" s="119" t="s">
        <v>749</v>
      </c>
      <c r="B851" s="120">
        <v>20</v>
      </c>
      <c r="D851" s="119" t="e">
        <f>#REF!</f>
        <v>#REF!</v>
      </c>
      <c r="E851" s="122" t="e">
        <f>#REF!</f>
        <v>#REF!</v>
      </c>
      <c r="F851" t="e">
        <f t="shared" si="26"/>
        <v>#REF!</v>
      </c>
      <c r="G851" t="e">
        <f t="shared" si="27"/>
        <v>#REF!</v>
      </c>
    </row>
    <row r="852" spans="1:7" hidden="1">
      <c r="A852" s="119" t="s">
        <v>750</v>
      </c>
      <c r="B852" s="120">
        <v>90</v>
      </c>
      <c r="D852" s="119" t="e">
        <f>#REF!</f>
        <v>#REF!</v>
      </c>
      <c r="E852" s="122" t="e">
        <f>#REF!</f>
        <v>#REF!</v>
      </c>
      <c r="F852" t="e">
        <f t="shared" si="26"/>
        <v>#REF!</v>
      </c>
      <c r="G852" t="e">
        <f t="shared" si="27"/>
        <v>#REF!</v>
      </c>
    </row>
    <row r="853" spans="1:7" hidden="1">
      <c r="A853" s="119" t="s">
        <v>751</v>
      </c>
      <c r="B853" s="120">
        <v>20</v>
      </c>
      <c r="D853" s="119" t="e">
        <f>#REF!</f>
        <v>#REF!</v>
      </c>
      <c r="E853" s="122" t="e">
        <f>#REF!</f>
        <v>#REF!</v>
      </c>
      <c r="F853" t="e">
        <f t="shared" si="26"/>
        <v>#REF!</v>
      </c>
      <c r="G853" t="e">
        <f t="shared" si="27"/>
        <v>#REF!</v>
      </c>
    </row>
    <row r="854" spans="1:7" hidden="1">
      <c r="A854" s="119" t="s">
        <v>752</v>
      </c>
      <c r="B854" s="120">
        <v>90</v>
      </c>
      <c r="D854" s="119" t="e">
        <f>#REF!</f>
        <v>#REF!</v>
      </c>
      <c r="E854" s="122" t="e">
        <f>#REF!</f>
        <v>#REF!</v>
      </c>
      <c r="F854" t="e">
        <f t="shared" si="26"/>
        <v>#REF!</v>
      </c>
      <c r="G854" t="e">
        <f t="shared" si="27"/>
        <v>#REF!</v>
      </c>
    </row>
    <row r="855" spans="1:7" hidden="1">
      <c r="A855" s="119" t="s">
        <v>753</v>
      </c>
      <c r="B855" s="120">
        <v>7</v>
      </c>
      <c r="D855" s="119" t="e">
        <f>#REF!</f>
        <v>#REF!</v>
      </c>
      <c r="E855" s="122" t="e">
        <f>#REF!</f>
        <v>#REF!</v>
      </c>
      <c r="F855" t="e">
        <f t="shared" si="26"/>
        <v>#REF!</v>
      </c>
      <c r="G855" t="e">
        <f t="shared" si="27"/>
        <v>#REF!</v>
      </c>
    </row>
    <row r="856" spans="1:7" hidden="1">
      <c r="A856" s="119" t="s">
        <v>754</v>
      </c>
      <c r="B856" s="120">
        <v>2</v>
      </c>
      <c r="D856" s="119" t="e">
        <f>#REF!</f>
        <v>#REF!</v>
      </c>
      <c r="E856" s="122" t="e">
        <f>#REF!</f>
        <v>#REF!</v>
      </c>
      <c r="F856" t="e">
        <f t="shared" si="26"/>
        <v>#REF!</v>
      </c>
      <c r="G856" t="e">
        <f t="shared" si="27"/>
        <v>#REF!</v>
      </c>
    </row>
    <row r="857" spans="1:7" hidden="1">
      <c r="A857" s="119" t="s">
        <v>755</v>
      </c>
      <c r="B857" s="120">
        <v>11</v>
      </c>
      <c r="D857" s="119" t="e">
        <f>#REF!</f>
        <v>#REF!</v>
      </c>
      <c r="E857" s="122" t="e">
        <f>#REF!</f>
        <v>#REF!</v>
      </c>
      <c r="F857" t="e">
        <f t="shared" si="26"/>
        <v>#REF!</v>
      </c>
      <c r="G857" t="e">
        <f t="shared" si="27"/>
        <v>#REF!</v>
      </c>
    </row>
    <row r="858" spans="1:7" hidden="1">
      <c r="A858" s="119">
        <v>180800</v>
      </c>
      <c r="B858" s="120">
        <v>0</v>
      </c>
      <c r="D858" s="119" t="e">
        <f>#REF!</f>
        <v>#REF!</v>
      </c>
      <c r="E858" s="122" t="e">
        <f>#REF!</f>
        <v>#REF!</v>
      </c>
      <c r="F858" t="e">
        <f t="shared" si="26"/>
        <v>#REF!</v>
      </c>
      <c r="G858" t="e">
        <f t="shared" si="27"/>
        <v>#REF!</v>
      </c>
    </row>
    <row r="859" spans="1:7" hidden="1">
      <c r="A859" s="119" t="s">
        <v>433</v>
      </c>
      <c r="B859" s="120">
        <v>98</v>
      </c>
      <c r="D859" s="119" t="e">
        <f>#REF!</f>
        <v>#REF!</v>
      </c>
      <c r="E859" s="122" t="e">
        <f>#REF!</f>
        <v>#REF!</v>
      </c>
      <c r="F859" t="e">
        <f t="shared" si="26"/>
        <v>#REF!</v>
      </c>
      <c r="G859" t="e">
        <f t="shared" si="27"/>
        <v>#REF!</v>
      </c>
    </row>
    <row r="860" spans="1:7" hidden="1">
      <c r="A860" s="119" t="s">
        <v>756</v>
      </c>
      <c r="B860" s="120">
        <v>422</v>
      </c>
      <c r="D860" s="119" t="e">
        <f>#REF!</f>
        <v>#REF!</v>
      </c>
      <c r="E860" s="122" t="e">
        <f>#REF!</f>
        <v>#REF!</v>
      </c>
      <c r="F860" t="e">
        <f t="shared" si="26"/>
        <v>#REF!</v>
      </c>
      <c r="G860" t="e">
        <f t="shared" si="27"/>
        <v>#REF!</v>
      </c>
    </row>
    <row r="861" spans="1:7" hidden="1">
      <c r="A861" s="119" t="s">
        <v>757</v>
      </c>
      <c r="B861" s="120">
        <v>204.6</v>
      </c>
      <c r="D861" s="119" t="e">
        <f>#REF!</f>
        <v>#REF!</v>
      </c>
      <c r="E861" s="122" t="e">
        <f>#REF!</f>
        <v>#REF!</v>
      </c>
      <c r="F861" t="e">
        <f t="shared" si="26"/>
        <v>#REF!</v>
      </c>
      <c r="G861" t="e">
        <f t="shared" si="27"/>
        <v>#REF!</v>
      </c>
    </row>
    <row r="862" spans="1:7" hidden="1">
      <c r="A862" s="119" t="s">
        <v>758</v>
      </c>
      <c r="B862" s="120">
        <v>199.7</v>
      </c>
      <c r="D862" s="119" t="e">
        <f>#REF!</f>
        <v>#REF!</v>
      </c>
      <c r="E862" s="122" t="e">
        <f>#REF!</f>
        <v>#REF!</v>
      </c>
      <c r="F862" t="e">
        <f t="shared" si="26"/>
        <v>#REF!</v>
      </c>
      <c r="G862" t="e">
        <f t="shared" si="27"/>
        <v>#REF!</v>
      </c>
    </row>
    <row r="863" spans="1:7" hidden="1">
      <c r="A863" s="119" t="s">
        <v>759</v>
      </c>
      <c r="B863" s="120">
        <v>86</v>
      </c>
      <c r="D863" s="119" t="e">
        <f>#REF!</f>
        <v>#REF!</v>
      </c>
      <c r="E863" s="122" t="e">
        <f>#REF!</f>
        <v>#REF!</v>
      </c>
      <c r="F863" t="e">
        <f t="shared" si="26"/>
        <v>#REF!</v>
      </c>
      <c r="G863" t="e">
        <f t="shared" si="27"/>
        <v>#REF!</v>
      </c>
    </row>
    <row r="864" spans="1:7" hidden="1">
      <c r="A864" s="119" t="s">
        <v>760</v>
      </c>
      <c r="B864" s="120">
        <v>149.4</v>
      </c>
      <c r="D864" s="119" t="e">
        <f>#REF!</f>
        <v>#REF!</v>
      </c>
      <c r="E864" s="122" t="e">
        <f>#REF!</f>
        <v>#REF!</v>
      </c>
      <c r="F864" t="e">
        <f t="shared" si="26"/>
        <v>#REF!</v>
      </c>
      <c r="G864" t="e">
        <f t="shared" si="27"/>
        <v>#REF!</v>
      </c>
    </row>
    <row r="865" spans="1:7" hidden="1">
      <c r="A865" s="119" t="s">
        <v>115</v>
      </c>
      <c r="B865" s="120">
        <v>761</v>
      </c>
      <c r="D865" s="119" t="e">
        <f>#REF!</f>
        <v>#REF!</v>
      </c>
      <c r="E865" s="122" t="e">
        <f>#REF!</f>
        <v>#REF!</v>
      </c>
      <c r="F865" t="e">
        <f t="shared" si="26"/>
        <v>#REF!</v>
      </c>
      <c r="G865" t="e">
        <f t="shared" si="27"/>
        <v>#REF!</v>
      </c>
    </row>
    <row r="866" spans="1:7" hidden="1">
      <c r="A866" s="119" t="s">
        <v>761</v>
      </c>
      <c r="B866" s="120">
        <v>6</v>
      </c>
      <c r="D866" s="119" t="e">
        <f>#REF!</f>
        <v>#REF!</v>
      </c>
      <c r="E866" s="122" t="e">
        <f>#REF!</f>
        <v>#REF!</v>
      </c>
      <c r="F866" t="e">
        <f t="shared" si="26"/>
        <v>#REF!</v>
      </c>
      <c r="G866" t="e">
        <f t="shared" si="27"/>
        <v>#REF!</v>
      </c>
    </row>
    <row r="867" spans="1:7" hidden="1">
      <c r="A867" s="119" t="s">
        <v>762</v>
      </c>
      <c r="B867" s="120">
        <v>422</v>
      </c>
      <c r="D867" s="119" t="e">
        <f>#REF!</f>
        <v>#REF!</v>
      </c>
      <c r="E867" s="122" t="e">
        <f>#REF!</f>
        <v>#REF!</v>
      </c>
      <c r="F867" t="e">
        <f t="shared" si="26"/>
        <v>#REF!</v>
      </c>
      <c r="G867" t="e">
        <f t="shared" si="27"/>
        <v>#REF!</v>
      </c>
    </row>
    <row r="868" spans="1:7" hidden="1">
      <c r="A868" s="119" t="s">
        <v>763</v>
      </c>
      <c r="B868" s="120">
        <v>204.6</v>
      </c>
      <c r="D868" s="119" t="e">
        <f>#REF!</f>
        <v>#REF!</v>
      </c>
      <c r="E868" s="122" t="e">
        <f>#REF!</f>
        <v>#REF!</v>
      </c>
      <c r="F868" t="e">
        <f t="shared" si="26"/>
        <v>#REF!</v>
      </c>
      <c r="G868" t="e">
        <f t="shared" si="27"/>
        <v>#REF!</v>
      </c>
    </row>
    <row r="869" spans="1:7" hidden="1">
      <c r="A869" s="119" t="s">
        <v>764</v>
      </c>
      <c r="B869" s="120">
        <v>199.7</v>
      </c>
      <c r="D869" s="119" t="e">
        <f>#REF!</f>
        <v>#REF!</v>
      </c>
      <c r="E869" s="122" t="e">
        <f>#REF!</f>
        <v>#REF!</v>
      </c>
      <c r="F869" t="e">
        <f t="shared" si="26"/>
        <v>#REF!</v>
      </c>
      <c r="G869" t="e">
        <f t="shared" si="27"/>
        <v>#REF!</v>
      </c>
    </row>
    <row r="870" spans="1:7" hidden="1">
      <c r="A870" s="119" t="s">
        <v>765</v>
      </c>
      <c r="B870" s="120">
        <v>86</v>
      </c>
      <c r="D870" s="119" t="e">
        <f>#REF!</f>
        <v>#REF!</v>
      </c>
      <c r="E870" s="122" t="e">
        <f>#REF!</f>
        <v>#REF!</v>
      </c>
      <c r="F870" t="e">
        <f t="shared" si="26"/>
        <v>#REF!</v>
      </c>
      <c r="G870" t="e">
        <f t="shared" si="27"/>
        <v>#REF!</v>
      </c>
    </row>
    <row r="871" spans="1:7" hidden="1">
      <c r="A871" s="119" t="s">
        <v>766</v>
      </c>
      <c r="B871" s="120">
        <v>149.4</v>
      </c>
      <c r="D871" s="119" t="e">
        <f>#REF!</f>
        <v>#REF!</v>
      </c>
      <c r="E871" s="122" t="e">
        <f>#REF!</f>
        <v>#REF!</v>
      </c>
      <c r="F871" t="e">
        <f t="shared" si="26"/>
        <v>#REF!</v>
      </c>
      <c r="G871" t="e">
        <f t="shared" si="27"/>
        <v>#REF!</v>
      </c>
    </row>
    <row r="872" spans="1:7" hidden="1">
      <c r="A872" s="119" t="s">
        <v>767</v>
      </c>
      <c r="B872" s="120">
        <v>138.4</v>
      </c>
      <c r="D872" s="119" t="e">
        <f>#REF!</f>
        <v>#REF!</v>
      </c>
      <c r="E872" s="122" t="e">
        <f>#REF!</f>
        <v>#REF!</v>
      </c>
      <c r="F872" t="e">
        <f t="shared" si="26"/>
        <v>#REF!</v>
      </c>
      <c r="G872" t="e">
        <f t="shared" si="27"/>
        <v>#REF!</v>
      </c>
    </row>
    <row r="873" spans="1:7" hidden="1">
      <c r="A873" s="119" t="s">
        <v>768</v>
      </c>
      <c r="B873" s="120">
        <v>126.4</v>
      </c>
      <c r="D873" s="119" t="e">
        <f>#REF!</f>
        <v>#REF!</v>
      </c>
      <c r="E873" s="122" t="e">
        <f>#REF!</f>
        <v>#REF!</v>
      </c>
      <c r="F873" t="e">
        <f t="shared" si="26"/>
        <v>#REF!</v>
      </c>
      <c r="G873" t="e">
        <f t="shared" si="27"/>
        <v>#REF!</v>
      </c>
    </row>
    <row r="874" spans="1:7" hidden="1">
      <c r="A874" s="119" t="s">
        <v>769</v>
      </c>
      <c r="B874" s="120">
        <v>3</v>
      </c>
      <c r="D874" s="119" t="e">
        <f>#REF!</f>
        <v>#REF!</v>
      </c>
      <c r="E874" s="122" t="e">
        <f>#REF!</f>
        <v>#REF!</v>
      </c>
      <c r="F874" t="e">
        <f t="shared" si="26"/>
        <v>#REF!</v>
      </c>
      <c r="G874" t="e">
        <f t="shared" si="27"/>
        <v>#REF!</v>
      </c>
    </row>
    <row r="875" spans="1:7" hidden="1">
      <c r="A875" s="119" t="s">
        <v>770</v>
      </c>
      <c r="B875" s="120">
        <v>10</v>
      </c>
      <c r="D875" s="119" t="e">
        <f>#REF!</f>
        <v>#REF!</v>
      </c>
      <c r="E875" s="122" t="e">
        <f>#REF!</f>
        <v>#REF!</v>
      </c>
      <c r="F875" t="e">
        <f t="shared" si="26"/>
        <v>#REF!</v>
      </c>
      <c r="G875" t="e">
        <f t="shared" si="27"/>
        <v>#REF!</v>
      </c>
    </row>
    <row r="876" spans="1:7" hidden="1">
      <c r="A876" s="119" t="s">
        <v>771</v>
      </c>
      <c r="B876" s="120">
        <v>39</v>
      </c>
      <c r="D876" s="119" t="e">
        <f>#REF!</f>
        <v>#REF!</v>
      </c>
      <c r="E876" s="122" t="e">
        <f>#REF!</f>
        <v>#REF!</v>
      </c>
      <c r="F876" t="e">
        <f t="shared" si="26"/>
        <v>#REF!</v>
      </c>
      <c r="G876" t="e">
        <f t="shared" si="27"/>
        <v>#REF!</v>
      </c>
    </row>
    <row r="877" spans="1:7" hidden="1">
      <c r="A877" s="119" t="s">
        <v>772</v>
      </c>
      <c r="B877" s="120">
        <v>2</v>
      </c>
      <c r="D877" s="119" t="e">
        <f>#REF!</f>
        <v>#REF!</v>
      </c>
      <c r="E877" s="122" t="e">
        <f>#REF!</f>
        <v>#REF!</v>
      </c>
      <c r="F877" t="e">
        <f t="shared" si="26"/>
        <v>#REF!</v>
      </c>
      <c r="G877" t="e">
        <f t="shared" si="27"/>
        <v>#REF!</v>
      </c>
    </row>
    <row r="878" spans="1:7" hidden="1">
      <c r="A878" s="119" t="s">
        <v>773</v>
      </c>
      <c r="B878" s="120">
        <v>24</v>
      </c>
      <c r="D878" s="119" t="e">
        <f>#REF!</f>
        <v>#REF!</v>
      </c>
      <c r="E878" s="122" t="e">
        <f>#REF!</f>
        <v>#REF!</v>
      </c>
      <c r="F878" t="e">
        <f t="shared" si="26"/>
        <v>#REF!</v>
      </c>
      <c r="G878" t="e">
        <f t="shared" si="27"/>
        <v>#REF!</v>
      </c>
    </row>
    <row r="879" spans="1:7" hidden="1">
      <c r="A879" s="119" t="s">
        <v>774</v>
      </c>
      <c r="B879" s="120">
        <v>296</v>
      </c>
      <c r="D879" s="119" t="e">
        <f>#REF!</f>
        <v>#REF!</v>
      </c>
      <c r="E879" s="122" t="e">
        <f>#REF!</f>
        <v>#REF!</v>
      </c>
      <c r="F879" t="e">
        <f t="shared" si="26"/>
        <v>#REF!</v>
      </c>
      <c r="G879" t="e">
        <f t="shared" si="27"/>
        <v>#REF!</v>
      </c>
    </row>
    <row r="880" spans="1:7" hidden="1">
      <c r="A880" s="119" t="s">
        <v>775</v>
      </c>
      <c r="B880" s="120">
        <v>195</v>
      </c>
      <c r="D880" s="119" t="e">
        <f>#REF!</f>
        <v>#REF!</v>
      </c>
      <c r="E880" s="122" t="e">
        <f>#REF!</f>
        <v>#REF!</v>
      </c>
      <c r="F880" t="e">
        <f t="shared" si="26"/>
        <v>#REF!</v>
      </c>
      <c r="G880" t="e">
        <f t="shared" si="27"/>
        <v>#REF!</v>
      </c>
    </row>
    <row r="881" spans="1:7" hidden="1">
      <c r="A881" s="119" t="s">
        <v>776</v>
      </c>
      <c r="B881" s="120">
        <v>135</v>
      </c>
      <c r="D881" s="119" t="e">
        <f>#REF!</f>
        <v>#REF!</v>
      </c>
      <c r="E881" s="122" t="e">
        <f>#REF!</f>
        <v>#REF!</v>
      </c>
      <c r="F881" t="e">
        <f t="shared" si="26"/>
        <v>#REF!</v>
      </c>
      <c r="G881" t="e">
        <f t="shared" si="27"/>
        <v>#REF!</v>
      </c>
    </row>
    <row r="882" spans="1:7" hidden="1">
      <c r="A882" s="119" t="s">
        <v>777</v>
      </c>
      <c r="B882" s="120">
        <v>58</v>
      </c>
      <c r="D882" s="119" t="e">
        <f>#REF!</f>
        <v>#REF!</v>
      </c>
      <c r="E882" s="122" t="e">
        <f>#REF!</f>
        <v>#REF!</v>
      </c>
      <c r="F882" t="e">
        <f t="shared" si="26"/>
        <v>#REF!</v>
      </c>
      <c r="G882" t="e">
        <f t="shared" si="27"/>
        <v>#REF!</v>
      </c>
    </row>
    <row r="883" spans="1:7" hidden="1">
      <c r="A883" s="119" t="s">
        <v>778</v>
      </c>
      <c r="B883" s="120">
        <v>108</v>
      </c>
      <c r="D883" s="119" t="e">
        <f>#REF!</f>
        <v>#REF!</v>
      </c>
      <c r="E883" s="122" t="e">
        <f>#REF!</f>
        <v>#REF!</v>
      </c>
      <c r="F883" t="e">
        <f t="shared" si="26"/>
        <v>#REF!</v>
      </c>
      <c r="G883" t="e">
        <f t="shared" si="27"/>
        <v>#REF!</v>
      </c>
    </row>
    <row r="884" spans="1:7" hidden="1">
      <c r="A884" s="119" t="s">
        <v>779</v>
      </c>
      <c r="B884" s="120">
        <v>92</v>
      </c>
      <c r="D884" s="119" t="e">
        <f>#REF!</f>
        <v>#REF!</v>
      </c>
      <c r="E884" s="122" t="e">
        <f>#REF!</f>
        <v>#REF!</v>
      </c>
      <c r="F884" t="e">
        <f t="shared" si="26"/>
        <v>#REF!</v>
      </c>
      <c r="G884" t="e">
        <f t="shared" si="27"/>
        <v>#REF!</v>
      </c>
    </row>
    <row r="885" spans="1:7" hidden="1">
      <c r="A885" s="119" t="s">
        <v>780</v>
      </c>
      <c r="B885" s="120">
        <v>2</v>
      </c>
      <c r="D885" s="119" t="e">
        <f>#REF!</f>
        <v>#REF!</v>
      </c>
      <c r="E885" s="122" t="e">
        <f>#REF!</f>
        <v>#REF!</v>
      </c>
      <c r="F885" t="e">
        <f t="shared" si="26"/>
        <v>#REF!</v>
      </c>
      <c r="G885" t="e">
        <f t="shared" si="27"/>
        <v>#REF!</v>
      </c>
    </row>
    <row r="886" spans="1:7" hidden="1">
      <c r="A886" s="119" t="s">
        <v>1043</v>
      </c>
      <c r="B886" s="120">
        <v>3</v>
      </c>
      <c r="D886" s="119" t="e">
        <f>#REF!</f>
        <v>#REF!</v>
      </c>
      <c r="E886" s="122" t="e">
        <f>#REF!</f>
        <v>#REF!</v>
      </c>
      <c r="F886" t="e">
        <f t="shared" si="26"/>
        <v>#REF!</v>
      </c>
      <c r="G886" t="e">
        <f t="shared" si="27"/>
        <v>#REF!</v>
      </c>
    </row>
    <row r="887" spans="1:7" hidden="1">
      <c r="A887" s="119" t="s">
        <v>1044</v>
      </c>
      <c r="B887" s="120">
        <v>1</v>
      </c>
      <c r="D887" s="119" t="e">
        <f>#REF!</f>
        <v>#REF!</v>
      </c>
      <c r="E887" s="122" t="e">
        <f>#REF!</f>
        <v>#REF!</v>
      </c>
      <c r="F887" t="e">
        <f t="shared" si="26"/>
        <v>#REF!</v>
      </c>
      <c r="G887" t="e">
        <f t="shared" si="27"/>
        <v>#REF!</v>
      </c>
    </row>
    <row r="888" spans="1:7" hidden="1">
      <c r="A888" s="119" t="s">
        <v>1045</v>
      </c>
      <c r="B888" s="120">
        <v>1</v>
      </c>
      <c r="D888" s="119" t="e">
        <f>#REF!</f>
        <v>#REF!</v>
      </c>
      <c r="E888" s="122" t="e">
        <f>#REF!</f>
        <v>#REF!</v>
      </c>
      <c r="F888" t="e">
        <f t="shared" si="26"/>
        <v>#REF!</v>
      </c>
      <c r="G888" t="e">
        <f t="shared" si="27"/>
        <v>#REF!</v>
      </c>
    </row>
    <row r="889" spans="1:7" hidden="1">
      <c r="A889" s="119" t="s">
        <v>1046</v>
      </c>
      <c r="B889" s="120">
        <v>2</v>
      </c>
      <c r="D889" s="119" t="e">
        <f>#REF!</f>
        <v>#REF!</v>
      </c>
      <c r="E889" s="122" t="e">
        <f>#REF!</f>
        <v>#REF!</v>
      </c>
      <c r="F889" t="e">
        <f t="shared" si="26"/>
        <v>#REF!</v>
      </c>
      <c r="G889" t="e">
        <f t="shared" si="27"/>
        <v>#REF!</v>
      </c>
    </row>
    <row r="890" spans="1:7" hidden="1">
      <c r="A890" s="119">
        <v>180900</v>
      </c>
      <c r="B890" s="120">
        <v>0</v>
      </c>
      <c r="D890" s="119" t="e">
        <f>#REF!</f>
        <v>#REF!</v>
      </c>
      <c r="E890" s="122" t="e">
        <f>#REF!</f>
        <v>#REF!</v>
      </c>
      <c r="F890" t="e">
        <f t="shared" si="26"/>
        <v>#REF!</v>
      </c>
      <c r="G890" t="e">
        <f t="shared" si="27"/>
        <v>#REF!</v>
      </c>
    </row>
    <row r="891" spans="1:7" hidden="1">
      <c r="A891" s="119" t="s">
        <v>781</v>
      </c>
      <c r="B891" s="120">
        <v>61</v>
      </c>
      <c r="D891" s="119" t="e">
        <f>#REF!</f>
        <v>#REF!</v>
      </c>
      <c r="E891" s="122" t="e">
        <f>#REF!</f>
        <v>#REF!</v>
      </c>
      <c r="F891" t="e">
        <f t="shared" si="26"/>
        <v>#REF!</v>
      </c>
      <c r="G891" t="e">
        <f t="shared" si="27"/>
        <v>#REF!</v>
      </c>
    </row>
    <row r="892" spans="1:7" hidden="1">
      <c r="A892" s="119" t="s">
        <v>782</v>
      </c>
      <c r="B892" s="120">
        <v>21</v>
      </c>
      <c r="D892" s="119" t="e">
        <f>#REF!</f>
        <v>#REF!</v>
      </c>
      <c r="E892" s="122" t="e">
        <f>#REF!</f>
        <v>#REF!</v>
      </c>
      <c r="F892" t="e">
        <f t="shared" si="26"/>
        <v>#REF!</v>
      </c>
      <c r="G892" t="e">
        <f t="shared" si="27"/>
        <v>#REF!</v>
      </c>
    </row>
    <row r="893" spans="1:7" hidden="1">
      <c r="A893" s="119" t="s">
        <v>783</v>
      </c>
      <c r="B893" s="120">
        <v>1</v>
      </c>
      <c r="D893" s="119" t="e">
        <f>#REF!</f>
        <v>#REF!</v>
      </c>
      <c r="E893" s="122" t="e">
        <f>#REF!</f>
        <v>#REF!</v>
      </c>
      <c r="F893" t="e">
        <f t="shared" si="26"/>
        <v>#REF!</v>
      </c>
      <c r="G893" t="e">
        <f t="shared" si="27"/>
        <v>#REF!</v>
      </c>
    </row>
    <row r="894" spans="1:7" hidden="1">
      <c r="A894" s="119" t="s">
        <v>784</v>
      </c>
      <c r="B894" s="120">
        <v>3</v>
      </c>
      <c r="D894" s="119" t="e">
        <f>#REF!</f>
        <v>#REF!</v>
      </c>
      <c r="E894" s="122" t="e">
        <f>#REF!</f>
        <v>#REF!</v>
      </c>
      <c r="F894" t="e">
        <f t="shared" si="26"/>
        <v>#REF!</v>
      </c>
      <c r="G894" t="e">
        <f t="shared" si="27"/>
        <v>#REF!</v>
      </c>
    </row>
    <row r="895" spans="1:7" hidden="1">
      <c r="A895" s="119" t="s">
        <v>785</v>
      </c>
      <c r="B895" s="120">
        <v>206</v>
      </c>
      <c r="D895" s="119" t="e">
        <f>#REF!</f>
        <v>#REF!</v>
      </c>
      <c r="E895" s="122" t="e">
        <f>#REF!</f>
        <v>#REF!</v>
      </c>
      <c r="F895" t="e">
        <f t="shared" si="26"/>
        <v>#REF!</v>
      </c>
      <c r="G895" t="e">
        <f t="shared" si="27"/>
        <v>#REF!</v>
      </c>
    </row>
    <row r="896" spans="1:7" hidden="1">
      <c r="A896" s="119" t="s">
        <v>786</v>
      </c>
      <c r="B896" s="120">
        <v>42</v>
      </c>
      <c r="D896" s="119" t="e">
        <f>#REF!</f>
        <v>#REF!</v>
      </c>
      <c r="E896" s="122" t="e">
        <f>#REF!</f>
        <v>#REF!</v>
      </c>
      <c r="F896" t="e">
        <f t="shared" si="26"/>
        <v>#REF!</v>
      </c>
      <c r="G896" t="e">
        <f t="shared" si="27"/>
        <v>#REF!</v>
      </c>
    </row>
    <row r="897" spans="1:7" hidden="1">
      <c r="A897" s="119" t="s">
        <v>787</v>
      </c>
      <c r="B897" s="120">
        <v>6</v>
      </c>
      <c r="D897" s="119" t="e">
        <f>#REF!</f>
        <v>#REF!</v>
      </c>
      <c r="E897" s="122" t="e">
        <f>#REF!</f>
        <v>#REF!</v>
      </c>
      <c r="F897" t="e">
        <f t="shared" si="26"/>
        <v>#REF!</v>
      </c>
      <c r="G897" t="e">
        <f t="shared" si="27"/>
        <v>#REF!</v>
      </c>
    </row>
    <row r="898" spans="1:7" hidden="1">
      <c r="A898" s="119" t="s">
        <v>788</v>
      </c>
      <c r="B898" s="120">
        <v>2</v>
      </c>
      <c r="D898" s="119" t="e">
        <f>#REF!</f>
        <v>#REF!</v>
      </c>
      <c r="E898" s="122" t="e">
        <f>#REF!</f>
        <v>#REF!</v>
      </c>
      <c r="F898" t="e">
        <f t="shared" si="26"/>
        <v>#REF!</v>
      </c>
      <c r="G898" t="e">
        <f t="shared" si="27"/>
        <v>#REF!</v>
      </c>
    </row>
    <row r="899" spans="1:7" hidden="1">
      <c r="A899" s="119" t="s">
        <v>789</v>
      </c>
      <c r="B899" s="120">
        <v>61</v>
      </c>
      <c r="D899" s="119" t="e">
        <f>#REF!</f>
        <v>#REF!</v>
      </c>
      <c r="E899" s="122" t="e">
        <f>#REF!</f>
        <v>#REF!</v>
      </c>
      <c r="F899" t="e">
        <f t="shared" si="26"/>
        <v>#REF!</v>
      </c>
      <c r="G899" t="e">
        <f t="shared" si="27"/>
        <v>#REF!</v>
      </c>
    </row>
    <row r="900" spans="1:7" hidden="1">
      <c r="A900" s="119" t="s">
        <v>790</v>
      </c>
      <c r="B900" s="120">
        <v>21</v>
      </c>
      <c r="D900" s="119" t="e">
        <f>#REF!</f>
        <v>#REF!</v>
      </c>
      <c r="E900" s="122" t="e">
        <f>#REF!</f>
        <v>#REF!</v>
      </c>
      <c r="F900" t="e">
        <f t="shared" si="26"/>
        <v>#REF!</v>
      </c>
      <c r="G900" t="e">
        <f t="shared" si="27"/>
        <v>#REF!</v>
      </c>
    </row>
    <row r="901" spans="1:7" hidden="1">
      <c r="A901" s="119" t="s">
        <v>791</v>
      </c>
      <c r="B901" s="120">
        <v>3</v>
      </c>
      <c r="D901" s="119" t="e">
        <f>#REF!</f>
        <v>#REF!</v>
      </c>
      <c r="E901" s="122" t="e">
        <f>#REF!</f>
        <v>#REF!</v>
      </c>
      <c r="F901" t="e">
        <f t="shared" si="26"/>
        <v>#REF!</v>
      </c>
      <c r="G901" t="e">
        <f t="shared" si="27"/>
        <v>#REF!</v>
      </c>
    </row>
    <row r="902" spans="1:7" hidden="1">
      <c r="A902" s="119" t="s">
        <v>792</v>
      </c>
      <c r="B902" s="120">
        <v>1</v>
      </c>
      <c r="D902" s="119" t="e">
        <f>#REF!</f>
        <v>#REF!</v>
      </c>
      <c r="E902" s="122" t="e">
        <f>#REF!</f>
        <v>#REF!</v>
      </c>
      <c r="F902" t="e">
        <f t="shared" ref="F902:F965" si="28">IF(D902=A902,"OK","NÃO OK")</f>
        <v>#REF!</v>
      </c>
      <c r="G902" t="e">
        <f t="shared" ref="G902:G965" si="29">IF(E902=B902,"OK","NÃO OK")</f>
        <v>#REF!</v>
      </c>
    </row>
    <row r="903" spans="1:7" hidden="1">
      <c r="A903" s="119" t="s">
        <v>793</v>
      </c>
      <c r="B903" s="120">
        <v>61</v>
      </c>
      <c r="D903" s="119" t="e">
        <f>#REF!</f>
        <v>#REF!</v>
      </c>
      <c r="E903" s="122" t="e">
        <f>#REF!</f>
        <v>#REF!</v>
      </c>
      <c r="F903" t="e">
        <f t="shared" si="28"/>
        <v>#REF!</v>
      </c>
      <c r="G903" t="e">
        <f t="shared" si="29"/>
        <v>#REF!</v>
      </c>
    </row>
    <row r="904" spans="1:7" hidden="1">
      <c r="A904" s="119" t="s">
        <v>794</v>
      </c>
      <c r="B904" s="120">
        <v>21</v>
      </c>
      <c r="D904" s="119" t="e">
        <f>#REF!</f>
        <v>#REF!</v>
      </c>
      <c r="E904" s="122" t="e">
        <f>#REF!</f>
        <v>#REF!</v>
      </c>
      <c r="F904" t="e">
        <f t="shared" si="28"/>
        <v>#REF!</v>
      </c>
      <c r="G904" t="e">
        <f t="shared" si="29"/>
        <v>#REF!</v>
      </c>
    </row>
    <row r="905" spans="1:7" hidden="1">
      <c r="A905" s="119" t="s">
        <v>795</v>
      </c>
      <c r="B905" s="120">
        <v>3</v>
      </c>
      <c r="D905" s="119" t="e">
        <f>#REF!</f>
        <v>#REF!</v>
      </c>
      <c r="E905" s="122" t="e">
        <f>#REF!</f>
        <v>#REF!</v>
      </c>
      <c r="F905" t="e">
        <f t="shared" si="28"/>
        <v>#REF!</v>
      </c>
      <c r="G905" t="e">
        <f t="shared" si="29"/>
        <v>#REF!</v>
      </c>
    </row>
    <row r="906" spans="1:7" hidden="1">
      <c r="A906" s="119" t="s">
        <v>796</v>
      </c>
      <c r="B906" s="120">
        <v>1</v>
      </c>
      <c r="D906" s="119" t="e">
        <f>#REF!</f>
        <v>#REF!</v>
      </c>
      <c r="E906" s="122" t="e">
        <f>#REF!</f>
        <v>#REF!</v>
      </c>
      <c r="F906" t="e">
        <f t="shared" si="28"/>
        <v>#REF!</v>
      </c>
      <c r="G906" t="e">
        <f t="shared" si="29"/>
        <v>#REF!</v>
      </c>
    </row>
    <row r="907" spans="1:7" hidden="1">
      <c r="A907" s="119" t="s">
        <v>797</v>
      </c>
      <c r="B907" s="120">
        <v>122</v>
      </c>
      <c r="D907" s="119" t="e">
        <f>#REF!</f>
        <v>#REF!</v>
      </c>
      <c r="E907" s="122" t="e">
        <f>#REF!</f>
        <v>#REF!</v>
      </c>
      <c r="F907" t="e">
        <f t="shared" si="28"/>
        <v>#REF!</v>
      </c>
      <c r="G907" t="e">
        <f t="shared" si="29"/>
        <v>#REF!</v>
      </c>
    </row>
    <row r="908" spans="1:7" hidden="1">
      <c r="A908" s="119" t="s">
        <v>798</v>
      </c>
      <c r="B908" s="120">
        <v>42</v>
      </c>
      <c r="D908" s="119" t="e">
        <f>#REF!</f>
        <v>#REF!</v>
      </c>
      <c r="E908" s="122" t="e">
        <f>#REF!</f>
        <v>#REF!</v>
      </c>
      <c r="F908" t="e">
        <f t="shared" si="28"/>
        <v>#REF!</v>
      </c>
      <c r="G908" t="e">
        <f t="shared" si="29"/>
        <v>#REF!</v>
      </c>
    </row>
    <row r="909" spans="1:7" hidden="1">
      <c r="A909" s="119" t="s">
        <v>799</v>
      </c>
      <c r="B909" s="120">
        <v>6</v>
      </c>
      <c r="D909" s="119" t="e">
        <f>#REF!</f>
        <v>#REF!</v>
      </c>
      <c r="E909" s="122" t="e">
        <f>#REF!</f>
        <v>#REF!</v>
      </c>
      <c r="F909" t="e">
        <f t="shared" si="28"/>
        <v>#REF!</v>
      </c>
      <c r="G909" t="e">
        <f t="shared" si="29"/>
        <v>#REF!</v>
      </c>
    </row>
    <row r="910" spans="1:7" hidden="1">
      <c r="A910" s="119" t="s">
        <v>800</v>
      </c>
      <c r="B910" s="120">
        <v>2</v>
      </c>
      <c r="D910" s="119" t="e">
        <f>#REF!</f>
        <v>#REF!</v>
      </c>
      <c r="E910" s="122" t="e">
        <f>#REF!</f>
        <v>#REF!</v>
      </c>
      <c r="F910" t="e">
        <f t="shared" si="28"/>
        <v>#REF!</v>
      </c>
      <c r="G910" t="e">
        <f t="shared" si="29"/>
        <v>#REF!</v>
      </c>
    </row>
    <row r="911" spans="1:7" hidden="1">
      <c r="A911" s="119" t="s">
        <v>1033</v>
      </c>
      <c r="B911" s="120">
        <v>1</v>
      </c>
      <c r="D911" s="119" t="e">
        <f>#REF!</f>
        <v>#REF!</v>
      </c>
      <c r="E911" s="122" t="e">
        <f>#REF!</f>
        <v>#REF!</v>
      </c>
      <c r="F911" t="e">
        <f t="shared" si="28"/>
        <v>#REF!</v>
      </c>
      <c r="G911" t="e">
        <f t="shared" si="29"/>
        <v>#REF!</v>
      </c>
    </row>
    <row r="912" spans="1:7" hidden="1">
      <c r="A912" s="119" t="s">
        <v>1034</v>
      </c>
      <c r="B912" s="120">
        <v>1</v>
      </c>
      <c r="D912" s="119" t="e">
        <f>#REF!</f>
        <v>#REF!</v>
      </c>
      <c r="E912" s="122" t="e">
        <f>#REF!</f>
        <v>#REF!</v>
      </c>
      <c r="F912" t="e">
        <f t="shared" si="28"/>
        <v>#REF!</v>
      </c>
      <c r="G912" t="e">
        <f t="shared" si="29"/>
        <v>#REF!</v>
      </c>
    </row>
    <row r="913" spans="1:7" hidden="1">
      <c r="A913" s="119">
        <v>181200</v>
      </c>
      <c r="B913" s="120">
        <v>0</v>
      </c>
      <c r="D913" s="119" t="e">
        <f>#REF!</f>
        <v>#REF!</v>
      </c>
      <c r="E913" s="122" t="e">
        <f>#REF!</f>
        <v>#REF!</v>
      </c>
      <c r="F913" t="e">
        <f t="shared" si="28"/>
        <v>#REF!</v>
      </c>
      <c r="G913" t="e">
        <f t="shared" si="29"/>
        <v>#REF!</v>
      </c>
    </row>
    <row r="914" spans="1:7" hidden="1">
      <c r="A914" s="119" t="s">
        <v>801</v>
      </c>
      <c r="B914" s="120">
        <v>1</v>
      </c>
      <c r="D914" s="119" t="e">
        <f>#REF!</f>
        <v>#REF!</v>
      </c>
      <c r="E914" s="122" t="e">
        <f>#REF!</f>
        <v>#REF!</v>
      </c>
      <c r="F914" t="e">
        <f t="shared" si="28"/>
        <v>#REF!</v>
      </c>
      <c r="G914" t="e">
        <f t="shared" si="29"/>
        <v>#REF!</v>
      </c>
    </row>
    <row r="915" spans="1:7" hidden="1">
      <c r="A915" s="119">
        <v>19</v>
      </c>
      <c r="B915" s="120">
        <v>0</v>
      </c>
      <c r="D915" s="119" t="e">
        <f>#REF!</f>
        <v>#REF!</v>
      </c>
      <c r="E915" s="122" t="e">
        <f>#REF!</f>
        <v>#REF!</v>
      </c>
      <c r="F915" t="e">
        <f t="shared" si="28"/>
        <v>#REF!</v>
      </c>
      <c r="G915" t="e">
        <f t="shared" si="29"/>
        <v>#REF!</v>
      </c>
    </row>
    <row r="916" spans="1:7" hidden="1">
      <c r="A916" s="119">
        <v>190200</v>
      </c>
      <c r="B916" s="120">
        <v>0</v>
      </c>
      <c r="D916" s="119" t="e">
        <f>#REF!</f>
        <v>#REF!</v>
      </c>
      <c r="E916" s="122" t="e">
        <f>#REF!</f>
        <v>#REF!</v>
      </c>
      <c r="F916" t="e">
        <f t="shared" si="28"/>
        <v>#REF!</v>
      </c>
      <c r="G916" t="e">
        <f t="shared" si="29"/>
        <v>#REF!</v>
      </c>
    </row>
    <row r="917" spans="1:7" hidden="1">
      <c r="A917" s="119" t="s">
        <v>472</v>
      </c>
      <c r="B917" s="120">
        <v>0.3</v>
      </c>
      <c r="D917" s="119" t="e">
        <f>#REF!</f>
        <v>#REF!</v>
      </c>
      <c r="E917" s="122" t="e">
        <f>#REF!</f>
        <v>#REF!</v>
      </c>
      <c r="F917" t="e">
        <f t="shared" si="28"/>
        <v>#REF!</v>
      </c>
      <c r="G917" t="e">
        <f t="shared" si="29"/>
        <v>#REF!</v>
      </c>
    </row>
    <row r="918" spans="1:7" hidden="1">
      <c r="A918" s="119" t="s">
        <v>474</v>
      </c>
      <c r="B918" s="120">
        <v>0.3</v>
      </c>
      <c r="D918" s="119" t="e">
        <f>#REF!</f>
        <v>#REF!</v>
      </c>
      <c r="E918" s="122" t="e">
        <f>#REF!</f>
        <v>#REF!</v>
      </c>
      <c r="F918" t="e">
        <f t="shared" si="28"/>
        <v>#REF!</v>
      </c>
      <c r="G918" t="e">
        <f t="shared" si="29"/>
        <v>#REF!</v>
      </c>
    </row>
    <row r="919" spans="1:7" hidden="1">
      <c r="A919" s="119">
        <v>190500</v>
      </c>
      <c r="B919" s="120">
        <v>0</v>
      </c>
      <c r="D919" s="119" t="e">
        <f>#REF!</f>
        <v>#REF!</v>
      </c>
      <c r="E919" s="122" t="e">
        <f>#REF!</f>
        <v>#REF!</v>
      </c>
      <c r="F919" t="e">
        <f t="shared" si="28"/>
        <v>#REF!</v>
      </c>
      <c r="G919" t="e">
        <f t="shared" si="29"/>
        <v>#REF!</v>
      </c>
    </row>
    <row r="920" spans="1:7" hidden="1">
      <c r="A920" s="119" t="s">
        <v>63</v>
      </c>
      <c r="B920" s="120">
        <v>66</v>
      </c>
      <c r="D920" s="119" t="e">
        <f>#REF!</f>
        <v>#REF!</v>
      </c>
      <c r="E920" s="122" t="e">
        <f>#REF!</f>
        <v>#REF!</v>
      </c>
      <c r="F920" t="e">
        <f t="shared" si="28"/>
        <v>#REF!</v>
      </c>
      <c r="G920" t="e">
        <f t="shared" si="29"/>
        <v>#REF!</v>
      </c>
    </row>
    <row r="921" spans="1:7" hidden="1">
      <c r="A921" s="119" t="s">
        <v>130</v>
      </c>
      <c r="B921" s="120">
        <v>135</v>
      </c>
      <c r="D921" s="119" t="e">
        <f>#REF!</f>
        <v>#REF!</v>
      </c>
      <c r="E921" s="122" t="e">
        <f>#REF!</f>
        <v>#REF!</v>
      </c>
      <c r="F921" t="e">
        <f t="shared" si="28"/>
        <v>#REF!</v>
      </c>
      <c r="G921" t="e">
        <f t="shared" si="29"/>
        <v>#REF!</v>
      </c>
    </row>
    <row r="922" spans="1:7" hidden="1">
      <c r="A922" s="119" t="s">
        <v>54</v>
      </c>
      <c r="B922" s="120">
        <v>260</v>
      </c>
      <c r="D922" s="119" t="e">
        <f>#REF!</f>
        <v>#REF!</v>
      </c>
      <c r="E922" s="122" t="e">
        <f>#REF!</f>
        <v>#REF!</v>
      </c>
      <c r="F922" t="e">
        <f t="shared" si="28"/>
        <v>#REF!</v>
      </c>
      <c r="G922" t="e">
        <f t="shared" si="29"/>
        <v>#REF!</v>
      </c>
    </row>
    <row r="923" spans="1:7" hidden="1">
      <c r="A923" s="119" t="s">
        <v>233</v>
      </c>
      <c r="B923" s="120">
        <v>2</v>
      </c>
      <c r="D923" s="119" t="e">
        <f>#REF!</f>
        <v>#REF!</v>
      </c>
      <c r="E923" s="122" t="e">
        <f>#REF!</f>
        <v>#REF!</v>
      </c>
      <c r="F923" t="e">
        <f t="shared" si="28"/>
        <v>#REF!</v>
      </c>
      <c r="G923" t="e">
        <f t="shared" si="29"/>
        <v>#REF!</v>
      </c>
    </row>
    <row r="924" spans="1:7" hidden="1">
      <c r="A924" s="119" t="s">
        <v>237</v>
      </c>
      <c r="B924" s="120">
        <v>1000</v>
      </c>
      <c r="D924" s="119" t="e">
        <f>#REF!</f>
        <v>#REF!</v>
      </c>
      <c r="E924" s="122" t="e">
        <f>#REF!</f>
        <v>#REF!</v>
      </c>
      <c r="F924" t="e">
        <f t="shared" si="28"/>
        <v>#REF!</v>
      </c>
      <c r="G924" t="e">
        <f t="shared" si="29"/>
        <v>#REF!</v>
      </c>
    </row>
    <row r="925" spans="1:7" hidden="1">
      <c r="A925" s="119" t="s">
        <v>261</v>
      </c>
      <c r="B925" s="120">
        <v>20</v>
      </c>
      <c r="D925" s="119" t="e">
        <f>#REF!</f>
        <v>#REF!</v>
      </c>
      <c r="E925" s="122" t="e">
        <f>#REF!</f>
        <v>#REF!</v>
      </c>
      <c r="F925" t="e">
        <f t="shared" si="28"/>
        <v>#REF!</v>
      </c>
      <c r="G925" t="e">
        <f t="shared" si="29"/>
        <v>#REF!</v>
      </c>
    </row>
    <row r="926" spans="1:7" hidden="1">
      <c r="A926" s="119" t="s">
        <v>482</v>
      </c>
      <c r="B926" s="120">
        <v>50</v>
      </c>
      <c r="D926" s="119" t="e">
        <f>#REF!</f>
        <v>#REF!</v>
      </c>
      <c r="E926" s="122" t="e">
        <f>#REF!</f>
        <v>#REF!</v>
      </c>
      <c r="F926" t="e">
        <f t="shared" si="28"/>
        <v>#REF!</v>
      </c>
      <c r="G926" t="e">
        <f t="shared" si="29"/>
        <v>#REF!</v>
      </c>
    </row>
    <row r="927" spans="1:7" hidden="1">
      <c r="A927" s="119" t="s">
        <v>483</v>
      </c>
      <c r="B927" s="120">
        <v>1</v>
      </c>
      <c r="D927" s="119" t="e">
        <f>#REF!</f>
        <v>#REF!</v>
      </c>
      <c r="E927" s="122" t="e">
        <f>#REF!</f>
        <v>#REF!</v>
      </c>
      <c r="F927" t="e">
        <f t="shared" si="28"/>
        <v>#REF!</v>
      </c>
      <c r="G927" t="e">
        <f t="shared" si="29"/>
        <v>#REF!</v>
      </c>
    </row>
    <row r="928" spans="1:7" hidden="1">
      <c r="A928" s="119" t="s">
        <v>484</v>
      </c>
      <c r="B928" s="120">
        <v>170</v>
      </c>
      <c r="D928" s="119" t="e">
        <f>#REF!</f>
        <v>#REF!</v>
      </c>
      <c r="E928" s="122" t="e">
        <f>#REF!</f>
        <v>#REF!</v>
      </c>
      <c r="F928" t="e">
        <f t="shared" si="28"/>
        <v>#REF!</v>
      </c>
      <c r="G928" t="e">
        <f t="shared" si="29"/>
        <v>#REF!</v>
      </c>
    </row>
    <row r="929" spans="1:7" hidden="1">
      <c r="A929" s="119" t="s">
        <v>485</v>
      </c>
      <c r="B929" s="120">
        <v>20</v>
      </c>
      <c r="D929" s="119" t="e">
        <f>#REF!</f>
        <v>#REF!</v>
      </c>
      <c r="E929" s="122" t="e">
        <f>#REF!</f>
        <v>#REF!</v>
      </c>
      <c r="F929" t="e">
        <f t="shared" si="28"/>
        <v>#REF!</v>
      </c>
      <c r="G929" t="e">
        <f t="shared" si="29"/>
        <v>#REF!</v>
      </c>
    </row>
    <row r="930" spans="1:7" hidden="1">
      <c r="A930" s="119" t="s">
        <v>55</v>
      </c>
      <c r="B930" s="120">
        <v>786</v>
      </c>
      <c r="D930" s="119" t="e">
        <f>#REF!</f>
        <v>#REF!</v>
      </c>
      <c r="E930" s="122" t="e">
        <f>#REF!</f>
        <v>#REF!</v>
      </c>
      <c r="F930" t="e">
        <f t="shared" si="28"/>
        <v>#REF!</v>
      </c>
      <c r="G930" t="e">
        <f t="shared" si="29"/>
        <v>#REF!</v>
      </c>
    </row>
    <row r="931" spans="1:7" hidden="1">
      <c r="A931" s="119" t="s">
        <v>243</v>
      </c>
      <c r="B931" s="120">
        <v>6</v>
      </c>
      <c r="D931" s="119" t="e">
        <f>#REF!</f>
        <v>#REF!</v>
      </c>
      <c r="E931" s="122" t="e">
        <f>#REF!</f>
        <v>#REF!</v>
      </c>
      <c r="F931" t="e">
        <f t="shared" si="28"/>
        <v>#REF!</v>
      </c>
      <c r="G931" t="e">
        <f t="shared" si="29"/>
        <v>#REF!</v>
      </c>
    </row>
    <row r="932" spans="1:7" hidden="1">
      <c r="A932" s="119" t="s">
        <v>652</v>
      </c>
      <c r="B932" s="120">
        <v>80</v>
      </c>
      <c r="D932" s="119" t="e">
        <f>#REF!</f>
        <v>#REF!</v>
      </c>
      <c r="E932" s="122" t="e">
        <f>#REF!</f>
        <v>#REF!</v>
      </c>
      <c r="F932" t="e">
        <f t="shared" si="28"/>
        <v>#REF!</v>
      </c>
      <c r="G932" t="e">
        <f t="shared" si="29"/>
        <v>#REF!</v>
      </c>
    </row>
    <row r="933" spans="1:7" hidden="1">
      <c r="A933" s="119" t="s">
        <v>802</v>
      </c>
      <c r="B933" s="120">
        <v>4</v>
      </c>
      <c r="D933" s="119" t="e">
        <f>#REF!</f>
        <v>#REF!</v>
      </c>
      <c r="E933" s="122" t="e">
        <f>#REF!</f>
        <v>#REF!</v>
      </c>
      <c r="F933" t="e">
        <f t="shared" si="28"/>
        <v>#REF!</v>
      </c>
      <c r="G933" t="e">
        <f t="shared" si="29"/>
        <v>#REF!</v>
      </c>
    </row>
    <row r="934" spans="1:7" hidden="1">
      <c r="A934" s="119" t="s">
        <v>803</v>
      </c>
      <c r="B934" s="120">
        <v>21</v>
      </c>
      <c r="D934" s="119" t="e">
        <f>#REF!</f>
        <v>#REF!</v>
      </c>
      <c r="E934" s="122" t="e">
        <f>#REF!</f>
        <v>#REF!</v>
      </c>
      <c r="F934" t="e">
        <f t="shared" si="28"/>
        <v>#REF!</v>
      </c>
      <c r="G934" t="e">
        <f t="shared" si="29"/>
        <v>#REF!</v>
      </c>
    </row>
    <row r="935" spans="1:7" hidden="1">
      <c r="A935" s="119" t="s">
        <v>119</v>
      </c>
      <c r="B935" s="120">
        <v>385</v>
      </c>
      <c r="D935" s="119" t="e">
        <f>#REF!</f>
        <v>#REF!</v>
      </c>
      <c r="E935" s="122" t="e">
        <f>#REF!</f>
        <v>#REF!</v>
      </c>
      <c r="F935" t="e">
        <f t="shared" si="28"/>
        <v>#REF!</v>
      </c>
      <c r="G935" t="e">
        <f t="shared" si="29"/>
        <v>#REF!</v>
      </c>
    </row>
    <row r="936" spans="1:7" hidden="1">
      <c r="A936" s="119" t="s">
        <v>267</v>
      </c>
      <c r="B936" s="120">
        <v>50</v>
      </c>
      <c r="D936" s="119" t="e">
        <f>#REF!</f>
        <v>#REF!</v>
      </c>
      <c r="E936" s="122" t="e">
        <f>#REF!</f>
        <v>#REF!</v>
      </c>
      <c r="F936" t="e">
        <f t="shared" si="28"/>
        <v>#REF!</v>
      </c>
      <c r="G936" t="e">
        <f t="shared" si="29"/>
        <v>#REF!</v>
      </c>
    </row>
    <row r="937" spans="1:7" hidden="1">
      <c r="A937" s="119" t="s">
        <v>653</v>
      </c>
      <c r="B937" s="120">
        <v>50</v>
      </c>
      <c r="D937" s="119" t="e">
        <f>#REF!</f>
        <v>#REF!</v>
      </c>
      <c r="E937" s="122" t="e">
        <f>#REF!</f>
        <v>#REF!</v>
      </c>
      <c r="F937" t="e">
        <f t="shared" si="28"/>
        <v>#REF!</v>
      </c>
      <c r="G937" t="e">
        <f t="shared" si="29"/>
        <v>#REF!</v>
      </c>
    </row>
    <row r="938" spans="1:7" hidden="1">
      <c r="A938" s="119" t="s">
        <v>640</v>
      </c>
      <c r="B938" s="120">
        <v>15</v>
      </c>
      <c r="D938" s="119" t="e">
        <f>#REF!</f>
        <v>#REF!</v>
      </c>
      <c r="E938" s="122" t="e">
        <f>#REF!</f>
        <v>#REF!</v>
      </c>
      <c r="F938" t="e">
        <f t="shared" si="28"/>
        <v>#REF!</v>
      </c>
      <c r="G938" t="e">
        <f t="shared" si="29"/>
        <v>#REF!</v>
      </c>
    </row>
    <row r="939" spans="1:7" hidden="1">
      <c r="A939" s="119" t="s">
        <v>804</v>
      </c>
      <c r="B939" s="120">
        <v>4</v>
      </c>
      <c r="D939" s="119" t="e">
        <f>#REF!</f>
        <v>#REF!</v>
      </c>
      <c r="E939" s="122" t="e">
        <f>#REF!</f>
        <v>#REF!</v>
      </c>
      <c r="F939" t="e">
        <f t="shared" si="28"/>
        <v>#REF!</v>
      </c>
      <c r="G939" t="e">
        <f t="shared" si="29"/>
        <v>#REF!</v>
      </c>
    </row>
    <row r="940" spans="1:7" hidden="1">
      <c r="A940" s="119" t="s">
        <v>805</v>
      </c>
      <c r="B940" s="120">
        <v>85</v>
      </c>
      <c r="D940" s="119" t="e">
        <f>#REF!</f>
        <v>#REF!</v>
      </c>
      <c r="E940" s="122" t="e">
        <f>#REF!</f>
        <v>#REF!</v>
      </c>
      <c r="F940" t="e">
        <f t="shared" si="28"/>
        <v>#REF!</v>
      </c>
      <c r="G940" t="e">
        <f t="shared" si="29"/>
        <v>#REF!</v>
      </c>
    </row>
    <row r="941" spans="1:7" hidden="1">
      <c r="A941" s="119" t="s">
        <v>641</v>
      </c>
      <c r="B941" s="120">
        <v>1</v>
      </c>
      <c r="D941" s="119" t="e">
        <f>#REF!</f>
        <v>#REF!</v>
      </c>
      <c r="E941" s="122" t="e">
        <f>#REF!</f>
        <v>#REF!</v>
      </c>
      <c r="F941" t="e">
        <f t="shared" si="28"/>
        <v>#REF!</v>
      </c>
      <c r="G941" t="e">
        <f t="shared" si="29"/>
        <v>#REF!</v>
      </c>
    </row>
    <row r="942" spans="1:7" hidden="1">
      <c r="A942" s="119" t="s">
        <v>806</v>
      </c>
      <c r="B942" s="120">
        <v>14</v>
      </c>
      <c r="D942" s="119" t="e">
        <f>#REF!</f>
        <v>#REF!</v>
      </c>
      <c r="E942" s="122" t="e">
        <f>#REF!</f>
        <v>#REF!</v>
      </c>
      <c r="F942" t="e">
        <f t="shared" si="28"/>
        <v>#REF!</v>
      </c>
      <c r="G942" t="e">
        <f t="shared" si="29"/>
        <v>#REF!</v>
      </c>
    </row>
    <row r="943" spans="1:7" hidden="1">
      <c r="A943" s="119" t="s">
        <v>807</v>
      </c>
      <c r="B943" s="120">
        <v>120</v>
      </c>
      <c r="D943" s="119" t="e">
        <f>#REF!</f>
        <v>#REF!</v>
      </c>
      <c r="E943" s="122" t="e">
        <f>#REF!</f>
        <v>#REF!</v>
      </c>
      <c r="F943" t="e">
        <f t="shared" si="28"/>
        <v>#REF!</v>
      </c>
      <c r="G943" t="e">
        <f t="shared" si="29"/>
        <v>#REF!</v>
      </c>
    </row>
    <row r="944" spans="1:7" hidden="1">
      <c r="A944" s="119" t="s">
        <v>125</v>
      </c>
      <c r="B944" s="120">
        <v>120</v>
      </c>
      <c r="D944" s="119" t="e">
        <f>#REF!</f>
        <v>#REF!</v>
      </c>
      <c r="E944" s="122" t="e">
        <f>#REF!</f>
        <v>#REF!</v>
      </c>
      <c r="F944" t="e">
        <f t="shared" si="28"/>
        <v>#REF!</v>
      </c>
      <c r="G944" t="e">
        <f t="shared" si="29"/>
        <v>#REF!</v>
      </c>
    </row>
    <row r="945" spans="1:7" hidden="1">
      <c r="A945" s="119" t="s">
        <v>101</v>
      </c>
      <c r="B945" s="120">
        <v>80</v>
      </c>
      <c r="D945" s="119" t="e">
        <f>#REF!</f>
        <v>#REF!</v>
      </c>
      <c r="E945" s="122" t="e">
        <f>#REF!</f>
        <v>#REF!</v>
      </c>
      <c r="F945" t="e">
        <f t="shared" si="28"/>
        <v>#REF!</v>
      </c>
      <c r="G945" t="e">
        <f t="shared" si="29"/>
        <v>#REF!</v>
      </c>
    </row>
    <row r="946" spans="1:7" hidden="1">
      <c r="A946" s="119" t="s">
        <v>269</v>
      </c>
      <c r="B946" s="120">
        <v>40</v>
      </c>
      <c r="D946" s="119" t="e">
        <f>#REF!</f>
        <v>#REF!</v>
      </c>
      <c r="E946" s="122" t="e">
        <f>#REF!</f>
        <v>#REF!</v>
      </c>
      <c r="F946" t="e">
        <f t="shared" si="28"/>
        <v>#REF!</v>
      </c>
      <c r="G946" t="e">
        <f t="shared" si="29"/>
        <v>#REF!</v>
      </c>
    </row>
    <row r="947" spans="1:7" hidden="1">
      <c r="A947" s="119" t="s">
        <v>132</v>
      </c>
      <c r="B947" s="120">
        <v>17</v>
      </c>
      <c r="D947" s="119" t="e">
        <f>#REF!</f>
        <v>#REF!</v>
      </c>
      <c r="E947" s="122" t="e">
        <f>#REF!</f>
        <v>#REF!</v>
      </c>
      <c r="F947" t="e">
        <f t="shared" si="28"/>
        <v>#REF!</v>
      </c>
      <c r="G947" t="e">
        <f t="shared" si="29"/>
        <v>#REF!</v>
      </c>
    </row>
    <row r="948" spans="1:7" hidden="1">
      <c r="A948" s="119" t="s">
        <v>808</v>
      </c>
      <c r="B948" s="120">
        <v>2</v>
      </c>
      <c r="D948" s="119" t="e">
        <f>#REF!</f>
        <v>#REF!</v>
      </c>
      <c r="E948" s="122" t="e">
        <f>#REF!</f>
        <v>#REF!</v>
      </c>
      <c r="F948" t="e">
        <f t="shared" si="28"/>
        <v>#REF!</v>
      </c>
      <c r="G948" t="e">
        <f t="shared" si="29"/>
        <v>#REF!</v>
      </c>
    </row>
    <row r="949" spans="1:7" hidden="1">
      <c r="A949" s="119" t="s">
        <v>611</v>
      </c>
      <c r="B949" s="120">
        <v>5</v>
      </c>
      <c r="D949" s="119" t="e">
        <f>#REF!</f>
        <v>#REF!</v>
      </c>
      <c r="E949" s="122" t="e">
        <f>#REF!</f>
        <v>#REF!</v>
      </c>
      <c r="F949" t="e">
        <f t="shared" si="28"/>
        <v>#REF!</v>
      </c>
      <c r="G949" t="e">
        <f t="shared" si="29"/>
        <v>#REF!</v>
      </c>
    </row>
    <row r="950" spans="1:7" hidden="1">
      <c r="A950" s="119" t="s">
        <v>612</v>
      </c>
      <c r="B950" s="120">
        <v>3</v>
      </c>
      <c r="D950" s="119" t="e">
        <f>#REF!</f>
        <v>#REF!</v>
      </c>
      <c r="E950" s="122" t="e">
        <f>#REF!</f>
        <v>#REF!</v>
      </c>
      <c r="F950" t="e">
        <f t="shared" si="28"/>
        <v>#REF!</v>
      </c>
      <c r="G950" t="e">
        <f t="shared" si="29"/>
        <v>#REF!</v>
      </c>
    </row>
    <row r="951" spans="1:7" hidden="1">
      <c r="A951" s="119" t="s">
        <v>809</v>
      </c>
      <c r="B951" s="120">
        <v>126</v>
      </c>
      <c r="D951" s="119" t="e">
        <f>#REF!</f>
        <v>#REF!</v>
      </c>
      <c r="E951" s="122" t="e">
        <f>#REF!</f>
        <v>#REF!</v>
      </c>
      <c r="F951" t="e">
        <f t="shared" si="28"/>
        <v>#REF!</v>
      </c>
      <c r="G951" t="e">
        <f t="shared" si="29"/>
        <v>#REF!</v>
      </c>
    </row>
    <row r="952" spans="1:7" hidden="1">
      <c r="A952" s="119" t="s">
        <v>629</v>
      </c>
      <c r="B952" s="120">
        <v>25</v>
      </c>
      <c r="D952" s="119" t="e">
        <f>#REF!</f>
        <v>#REF!</v>
      </c>
      <c r="E952" s="122" t="e">
        <f>#REF!</f>
        <v>#REF!</v>
      </c>
      <c r="F952" t="e">
        <f t="shared" si="28"/>
        <v>#REF!</v>
      </c>
      <c r="G952" t="e">
        <f t="shared" si="29"/>
        <v>#REF!</v>
      </c>
    </row>
    <row r="953" spans="1:7" hidden="1">
      <c r="A953" s="119" t="s">
        <v>631</v>
      </c>
      <c r="B953" s="120">
        <v>126</v>
      </c>
      <c r="D953" s="119" t="e">
        <f>#REF!</f>
        <v>#REF!</v>
      </c>
      <c r="E953" s="122" t="e">
        <f>#REF!</f>
        <v>#REF!</v>
      </c>
      <c r="F953" t="e">
        <f t="shared" si="28"/>
        <v>#REF!</v>
      </c>
      <c r="G953" t="e">
        <f t="shared" si="29"/>
        <v>#REF!</v>
      </c>
    </row>
    <row r="954" spans="1:7" hidden="1">
      <c r="A954" s="119" t="s">
        <v>810</v>
      </c>
      <c r="B954" s="120">
        <v>1900</v>
      </c>
      <c r="D954" s="119" t="e">
        <f>#REF!</f>
        <v>#REF!</v>
      </c>
      <c r="E954" s="122" t="e">
        <f>#REF!</f>
        <v>#REF!</v>
      </c>
      <c r="F954" t="e">
        <f t="shared" si="28"/>
        <v>#REF!</v>
      </c>
      <c r="G954" t="e">
        <f t="shared" si="29"/>
        <v>#REF!</v>
      </c>
    </row>
    <row r="955" spans="1:7" hidden="1">
      <c r="A955" s="119" t="s">
        <v>811</v>
      </c>
      <c r="B955" s="120">
        <v>20</v>
      </c>
      <c r="D955" s="119" t="e">
        <f>#REF!</f>
        <v>#REF!</v>
      </c>
      <c r="E955" s="122" t="e">
        <f>#REF!</f>
        <v>#REF!</v>
      </c>
      <c r="F955" t="e">
        <f t="shared" si="28"/>
        <v>#REF!</v>
      </c>
      <c r="G955" t="e">
        <f t="shared" si="29"/>
        <v>#REF!</v>
      </c>
    </row>
    <row r="956" spans="1:7" hidden="1">
      <c r="A956" s="119" t="s">
        <v>812</v>
      </c>
      <c r="B956" s="120">
        <v>65</v>
      </c>
      <c r="D956" s="119" t="e">
        <f>#REF!</f>
        <v>#REF!</v>
      </c>
      <c r="E956" s="122" t="e">
        <f>#REF!</f>
        <v>#REF!</v>
      </c>
      <c r="F956" t="e">
        <f t="shared" si="28"/>
        <v>#REF!</v>
      </c>
      <c r="G956" t="e">
        <f t="shared" si="29"/>
        <v>#REF!</v>
      </c>
    </row>
    <row r="957" spans="1:7" hidden="1">
      <c r="A957" s="119" t="s">
        <v>813</v>
      </c>
      <c r="B957" s="120">
        <v>20</v>
      </c>
      <c r="D957" s="119" t="e">
        <f>#REF!</f>
        <v>#REF!</v>
      </c>
      <c r="E957" s="122" t="e">
        <f>#REF!</f>
        <v>#REF!</v>
      </c>
      <c r="F957" t="e">
        <f t="shared" si="28"/>
        <v>#REF!</v>
      </c>
      <c r="G957" t="e">
        <f t="shared" si="29"/>
        <v>#REF!</v>
      </c>
    </row>
    <row r="958" spans="1:7" hidden="1">
      <c r="A958" s="119" t="s">
        <v>814</v>
      </c>
      <c r="B958" s="120">
        <v>2</v>
      </c>
      <c r="D958" s="119" t="e">
        <f>#REF!</f>
        <v>#REF!</v>
      </c>
      <c r="E958" s="122" t="e">
        <f>#REF!</f>
        <v>#REF!</v>
      </c>
      <c r="F958" t="e">
        <f t="shared" si="28"/>
        <v>#REF!</v>
      </c>
      <c r="G958" t="e">
        <f t="shared" si="29"/>
        <v>#REF!</v>
      </c>
    </row>
    <row r="959" spans="1:7" hidden="1">
      <c r="A959" s="119" t="s">
        <v>815</v>
      </c>
      <c r="B959" s="120">
        <v>90</v>
      </c>
      <c r="D959" s="119" t="e">
        <f>#REF!</f>
        <v>#REF!</v>
      </c>
      <c r="E959" s="122" t="e">
        <f>#REF!</f>
        <v>#REF!</v>
      </c>
      <c r="F959" t="e">
        <f t="shared" si="28"/>
        <v>#REF!</v>
      </c>
      <c r="G959" t="e">
        <f t="shared" si="29"/>
        <v>#REF!</v>
      </c>
    </row>
    <row r="960" spans="1:7" hidden="1">
      <c r="A960" s="119" t="s">
        <v>816</v>
      </c>
      <c r="B960" s="120">
        <v>2</v>
      </c>
      <c r="D960" s="119" t="e">
        <f>#REF!</f>
        <v>#REF!</v>
      </c>
      <c r="E960" s="122" t="e">
        <f>#REF!</f>
        <v>#REF!</v>
      </c>
      <c r="F960" t="e">
        <f t="shared" si="28"/>
        <v>#REF!</v>
      </c>
      <c r="G960" t="e">
        <f t="shared" si="29"/>
        <v>#REF!</v>
      </c>
    </row>
    <row r="961" spans="1:7" hidden="1">
      <c r="A961" s="119" t="s">
        <v>817</v>
      </c>
      <c r="B961" s="120">
        <v>2</v>
      </c>
      <c r="D961" s="119" t="e">
        <f>#REF!</f>
        <v>#REF!</v>
      </c>
      <c r="E961" s="122" t="e">
        <f>#REF!</f>
        <v>#REF!</v>
      </c>
      <c r="F961" t="e">
        <f t="shared" si="28"/>
        <v>#REF!</v>
      </c>
      <c r="G961" t="e">
        <f t="shared" si="29"/>
        <v>#REF!</v>
      </c>
    </row>
    <row r="962" spans="1:7" hidden="1">
      <c r="A962" s="119">
        <v>190700</v>
      </c>
      <c r="B962" s="120">
        <v>0</v>
      </c>
      <c r="D962" s="119" t="e">
        <f>#REF!</f>
        <v>#REF!</v>
      </c>
      <c r="E962" s="122" t="e">
        <f>#REF!</f>
        <v>#REF!</v>
      </c>
      <c r="F962" t="e">
        <f t="shared" si="28"/>
        <v>#REF!</v>
      </c>
      <c r="G962" t="e">
        <f t="shared" si="29"/>
        <v>#REF!</v>
      </c>
    </row>
    <row r="963" spans="1:7" hidden="1">
      <c r="A963" s="119" t="s">
        <v>818</v>
      </c>
      <c r="B963" s="120">
        <v>9</v>
      </c>
      <c r="D963" s="119" t="e">
        <f>#REF!</f>
        <v>#REF!</v>
      </c>
      <c r="E963" s="122" t="e">
        <f>#REF!</f>
        <v>#REF!</v>
      </c>
      <c r="F963" t="e">
        <f t="shared" si="28"/>
        <v>#REF!</v>
      </c>
      <c r="G963" t="e">
        <f t="shared" si="29"/>
        <v>#REF!</v>
      </c>
    </row>
    <row r="964" spans="1:7" hidden="1">
      <c r="A964" s="119" t="s">
        <v>54</v>
      </c>
      <c r="B964" s="120">
        <v>10</v>
      </c>
      <c r="D964" s="119" t="e">
        <f>#REF!</f>
        <v>#REF!</v>
      </c>
      <c r="E964" s="122" t="e">
        <f>#REF!</f>
        <v>#REF!</v>
      </c>
      <c r="F964" t="e">
        <f t="shared" si="28"/>
        <v>#REF!</v>
      </c>
      <c r="G964" t="e">
        <f t="shared" si="29"/>
        <v>#REF!</v>
      </c>
    </row>
    <row r="965" spans="1:7" hidden="1">
      <c r="A965" s="119" t="s">
        <v>819</v>
      </c>
      <c r="B965" s="120">
        <v>70</v>
      </c>
      <c r="D965" s="119" t="e">
        <f>#REF!</f>
        <v>#REF!</v>
      </c>
      <c r="E965" s="122" t="e">
        <f>#REF!</f>
        <v>#REF!</v>
      </c>
      <c r="F965" t="e">
        <f t="shared" si="28"/>
        <v>#REF!</v>
      </c>
      <c r="G965" t="e">
        <f t="shared" si="29"/>
        <v>#REF!</v>
      </c>
    </row>
    <row r="966" spans="1:7" hidden="1">
      <c r="A966" s="119" t="s">
        <v>485</v>
      </c>
      <c r="B966" s="120">
        <v>5</v>
      </c>
      <c r="D966" s="119" t="e">
        <f>#REF!</f>
        <v>#REF!</v>
      </c>
      <c r="E966" s="122" t="e">
        <f>#REF!</f>
        <v>#REF!</v>
      </c>
      <c r="F966" t="e">
        <f t="shared" ref="F966:F1029" si="30">IF(D966=A966,"OK","NÃO OK")</f>
        <v>#REF!</v>
      </c>
      <c r="G966" t="e">
        <f t="shared" ref="G966:G1029" si="31">IF(E966=B966,"OK","NÃO OK")</f>
        <v>#REF!</v>
      </c>
    </row>
    <row r="967" spans="1:7" hidden="1">
      <c r="A967" s="119" t="s">
        <v>55</v>
      </c>
      <c r="B967" s="120">
        <v>15</v>
      </c>
      <c r="D967" s="119" t="e">
        <f>#REF!</f>
        <v>#REF!</v>
      </c>
      <c r="E967" s="122" t="e">
        <f>#REF!</f>
        <v>#REF!</v>
      </c>
      <c r="F967" t="e">
        <f t="shared" si="30"/>
        <v>#REF!</v>
      </c>
      <c r="G967" t="e">
        <f t="shared" si="31"/>
        <v>#REF!</v>
      </c>
    </row>
    <row r="968" spans="1:7" hidden="1">
      <c r="A968" s="119" t="s">
        <v>119</v>
      </c>
      <c r="B968" s="120">
        <v>10</v>
      </c>
      <c r="D968" s="119" t="e">
        <f>#REF!</f>
        <v>#REF!</v>
      </c>
      <c r="E968" s="122" t="e">
        <f>#REF!</f>
        <v>#REF!</v>
      </c>
      <c r="F968" t="e">
        <f t="shared" si="30"/>
        <v>#REF!</v>
      </c>
      <c r="G968" t="e">
        <f t="shared" si="31"/>
        <v>#REF!</v>
      </c>
    </row>
    <row r="969" spans="1:7" hidden="1">
      <c r="A969" s="119" t="s">
        <v>642</v>
      </c>
      <c r="B969" s="120">
        <v>5</v>
      </c>
      <c r="D969" s="119" t="e">
        <f>#REF!</f>
        <v>#REF!</v>
      </c>
      <c r="E969" s="122" t="e">
        <f>#REF!</f>
        <v>#REF!</v>
      </c>
      <c r="F969" t="e">
        <f t="shared" si="30"/>
        <v>#REF!</v>
      </c>
      <c r="G969" t="e">
        <f t="shared" si="31"/>
        <v>#REF!</v>
      </c>
    </row>
    <row r="970" spans="1:7" hidden="1">
      <c r="A970" s="119" t="s">
        <v>820</v>
      </c>
      <c r="B970" s="120">
        <v>5</v>
      </c>
      <c r="D970" s="119" t="e">
        <f>#REF!</f>
        <v>#REF!</v>
      </c>
      <c r="E970" s="122" t="e">
        <f>#REF!</f>
        <v>#REF!</v>
      </c>
      <c r="F970" t="e">
        <f t="shared" si="30"/>
        <v>#REF!</v>
      </c>
      <c r="G970" t="e">
        <f t="shared" si="31"/>
        <v>#REF!</v>
      </c>
    </row>
    <row r="971" spans="1:7" hidden="1">
      <c r="A971" s="119" t="s">
        <v>101</v>
      </c>
      <c r="B971" s="120">
        <v>5</v>
      </c>
      <c r="D971" s="119" t="e">
        <f>#REF!</f>
        <v>#REF!</v>
      </c>
      <c r="E971" s="122" t="e">
        <f>#REF!</f>
        <v>#REF!</v>
      </c>
      <c r="F971" t="e">
        <f t="shared" si="30"/>
        <v>#REF!</v>
      </c>
      <c r="G971" t="e">
        <f t="shared" si="31"/>
        <v>#REF!</v>
      </c>
    </row>
    <row r="972" spans="1:7" hidden="1">
      <c r="A972" s="119" t="s">
        <v>132</v>
      </c>
      <c r="B972" s="120">
        <v>0.26</v>
      </c>
      <c r="D972" s="119" t="e">
        <f>#REF!</f>
        <v>#REF!</v>
      </c>
      <c r="E972" s="122" t="e">
        <f>#REF!</f>
        <v>#REF!</v>
      </c>
      <c r="F972" t="e">
        <f t="shared" si="30"/>
        <v>#REF!</v>
      </c>
      <c r="G972" t="e">
        <f t="shared" si="31"/>
        <v>#REF!</v>
      </c>
    </row>
    <row r="973" spans="1:7" hidden="1">
      <c r="A973" s="119" t="s">
        <v>645</v>
      </c>
      <c r="B973" s="120">
        <v>5</v>
      </c>
      <c r="D973" s="119" t="e">
        <f>#REF!</f>
        <v>#REF!</v>
      </c>
      <c r="E973" s="122" t="e">
        <f>#REF!</f>
        <v>#REF!</v>
      </c>
      <c r="F973" t="e">
        <f t="shared" si="30"/>
        <v>#REF!</v>
      </c>
      <c r="G973" t="e">
        <f t="shared" si="31"/>
        <v>#REF!</v>
      </c>
    </row>
    <row r="974" spans="1:7" hidden="1">
      <c r="A974" s="119" t="s">
        <v>811</v>
      </c>
      <c r="B974" s="120">
        <v>400</v>
      </c>
      <c r="D974" s="119" t="e">
        <f>#REF!</f>
        <v>#REF!</v>
      </c>
      <c r="E974" s="122" t="e">
        <f>#REF!</f>
        <v>#REF!</v>
      </c>
      <c r="F974" t="e">
        <f t="shared" si="30"/>
        <v>#REF!</v>
      </c>
      <c r="G974" t="e">
        <f t="shared" si="31"/>
        <v>#REF!</v>
      </c>
    </row>
    <row r="975" spans="1:7" hidden="1">
      <c r="A975" s="119" t="s">
        <v>816</v>
      </c>
      <c r="B975" s="120">
        <v>10</v>
      </c>
      <c r="D975" s="119" t="e">
        <f>#REF!</f>
        <v>#REF!</v>
      </c>
      <c r="E975" s="122" t="e">
        <f>#REF!</f>
        <v>#REF!</v>
      </c>
      <c r="F975" t="e">
        <f t="shared" si="30"/>
        <v>#REF!</v>
      </c>
      <c r="G975" t="e">
        <f t="shared" si="31"/>
        <v>#REF!</v>
      </c>
    </row>
    <row r="976" spans="1:7" hidden="1">
      <c r="A976" s="119" t="s">
        <v>821</v>
      </c>
      <c r="B976" s="120">
        <v>5</v>
      </c>
      <c r="D976" s="119" t="e">
        <f>#REF!</f>
        <v>#REF!</v>
      </c>
      <c r="E976" s="122" t="e">
        <f>#REF!</f>
        <v>#REF!</v>
      </c>
      <c r="F976" t="e">
        <f t="shared" si="30"/>
        <v>#REF!</v>
      </c>
      <c r="G976" t="e">
        <f t="shared" si="31"/>
        <v>#REF!</v>
      </c>
    </row>
    <row r="977" spans="1:7" hidden="1">
      <c r="A977" s="119">
        <v>190800</v>
      </c>
      <c r="B977" s="120">
        <v>0</v>
      </c>
      <c r="D977" s="119" t="e">
        <f>#REF!</f>
        <v>#REF!</v>
      </c>
      <c r="E977" s="122" t="e">
        <f>#REF!</f>
        <v>#REF!</v>
      </c>
      <c r="F977" t="e">
        <f t="shared" si="30"/>
        <v>#REF!</v>
      </c>
      <c r="G977" t="e">
        <f t="shared" si="31"/>
        <v>#REF!</v>
      </c>
    </row>
    <row r="978" spans="1:7" hidden="1">
      <c r="A978" s="119" t="s">
        <v>822</v>
      </c>
      <c r="B978" s="120">
        <v>844</v>
      </c>
      <c r="D978" s="119" t="e">
        <f>#REF!</f>
        <v>#REF!</v>
      </c>
      <c r="E978" s="122" t="e">
        <f>#REF!</f>
        <v>#REF!</v>
      </c>
      <c r="F978" t="e">
        <f t="shared" si="30"/>
        <v>#REF!</v>
      </c>
      <c r="G978" t="e">
        <f t="shared" si="31"/>
        <v>#REF!</v>
      </c>
    </row>
    <row r="979" spans="1:7" hidden="1">
      <c r="A979" s="119" t="s">
        <v>823</v>
      </c>
      <c r="B979" s="120">
        <v>844</v>
      </c>
      <c r="D979" s="119" t="e">
        <f>#REF!</f>
        <v>#REF!</v>
      </c>
      <c r="E979" s="122" t="e">
        <f>#REF!</f>
        <v>#REF!</v>
      </c>
      <c r="F979" t="e">
        <f t="shared" si="30"/>
        <v>#REF!</v>
      </c>
      <c r="G979" t="e">
        <f t="shared" si="31"/>
        <v>#REF!</v>
      </c>
    </row>
    <row r="980" spans="1:7" hidden="1">
      <c r="A980" s="119" t="s">
        <v>125</v>
      </c>
      <c r="B980" s="120">
        <v>558</v>
      </c>
      <c r="D980" s="119" t="e">
        <f>#REF!</f>
        <v>#REF!</v>
      </c>
      <c r="E980" s="122" t="e">
        <f>#REF!</f>
        <v>#REF!</v>
      </c>
      <c r="F980" t="e">
        <f t="shared" si="30"/>
        <v>#REF!</v>
      </c>
      <c r="G980" t="e">
        <f t="shared" si="31"/>
        <v>#REF!</v>
      </c>
    </row>
    <row r="981" spans="1:7" hidden="1">
      <c r="A981" s="119" t="s">
        <v>824</v>
      </c>
      <c r="B981" s="120">
        <v>5</v>
      </c>
      <c r="D981" s="119" t="e">
        <f>#REF!</f>
        <v>#REF!</v>
      </c>
      <c r="E981" s="122" t="e">
        <f>#REF!</f>
        <v>#REF!</v>
      </c>
      <c r="F981" t="e">
        <f t="shared" si="30"/>
        <v>#REF!</v>
      </c>
      <c r="G981" t="e">
        <f t="shared" si="31"/>
        <v>#REF!</v>
      </c>
    </row>
    <row r="982" spans="1:7" hidden="1">
      <c r="A982" s="119" t="s">
        <v>825</v>
      </c>
      <c r="B982" s="120">
        <v>1230</v>
      </c>
      <c r="D982" s="119" t="e">
        <f>#REF!</f>
        <v>#REF!</v>
      </c>
      <c r="E982" s="122" t="e">
        <f>#REF!</f>
        <v>#REF!</v>
      </c>
      <c r="F982" t="e">
        <f t="shared" si="30"/>
        <v>#REF!</v>
      </c>
      <c r="G982" t="e">
        <f t="shared" si="31"/>
        <v>#REF!</v>
      </c>
    </row>
    <row r="983" spans="1:7" hidden="1">
      <c r="A983" s="119" t="s">
        <v>826</v>
      </c>
      <c r="B983" s="120">
        <v>15</v>
      </c>
      <c r="D983" s="119" t="e">
        <f>#REF!</f>
        <v>#REF!</v>
      </c>
      <c r="E983" s="122" t="e">
        <f>#REF!</f>
        <v>#REF!</v>
      </c>
      <c r="F983" t="e">
        <f t="shared" si="30"/>
        <v>#REF!</v>
      </c>
      <c r="G983" t="e">
        <f t="shared" si="31"/>
        <v>#REF!</v>
      </c>
    </row>
    <row r="984" spans="1:7" hidden="1">
      <c r="A984" s="119" t="s">
        <v>827</v>
      </c>
      <c r="B984" s="120">
        <v>80</v>
      </c>
      <c r="D984" s="119" t="e">
        <f>#REF!</f>
        <v>#REF!</v>
      </c>
      <c r="E984" s="122" t="e">
        <f>#REF!</f>
        <v>#REF!</v>
      </c>
      <c r="F984" t="e">
        <f t="shared" si="30"/>
        <v>#REF!</v>
      </c>
      <c r="G984" t="e">
        <f t="shared" si="31"/>
        <v>#REF!</v>
      </c>
    </row>
    <row r="985" spans="1:7" hidden="1">
      <c r="A985" s="119" t="s">
        <v>828</v>
      </c>
      <c r="B985" s="120">
        <v>1000</v>
      </c>
      <c r="D985" s="119" t="e">
        <f>#REF!</f>
        <v>#REF!</v>
      </c>
      <c r="E985" s="122" t="e">
        <f>#REF!</f>
        <v>#REF!</v>
      </c>
      <c r="F985" t="e">
        <f t="shared" si="30"/>
        <v>#REF!</v>
      </c>
      <c r="G985" t="e">
        <f t="shared" si="31"/>
        <v>#REF!</v>
      </c>
    </row>
    <row r="986" spans="1:7" hidden="1">
      <c r="A986" s="119" t="s">
        <v>829</v>
      </c>
      <c r="B986" s="120">
        <v>1300</v>
      </c>
      <c r="D986" s="119" t="e">
        <f>#REF!</f>
        <v>#REF!</v>
      </c>
      <c r="E986" s="122" t="e">
        <f>#REF!</f>
        <v>#REF!</v>
      </c>
      <c r="F986" t="e">
        <f t="shared" si="30"/>
        <v>#REF!</v>
      </c>
      <c r="G986" t="e">
        <f t="shared" si="31"/>
        <v>#REF!</v>
      </c>
    </row>
    <row r="987" spans="1:7" hidden="1">
      <c r="A987" s="119" t="s">
        <v>830</v>
      </c>
      <c r="B987" s="120">
        <v>1228</v>
      </c>
      <c r="D987" s="119" t="e">
        <f>#REF!</f>
        <v>#REF!</v>
      </c>
      <c r="E987" s="122" t="e">
        <f>#REF!</f>
        <v>#REF!</v>
      </c>
      <c r="F987" t="e">
        <f t="shared" si="30"/>
        <v>#REF!</v>
      </c>
      <c r="G987" t="e">
        <f t="shared" si="31"/>
        <v>#REF!</v>
      </c>
    </row>
    <row r="988" spans="1:7" hidden="1">
      <c r="A988" s="119" t="s">
        <v>831</v>
      </c>
      <c r="B988" s="120">
        <v>26</v>
      </c>
      <c r="D988" s="119" t="e">
        <f>#REF!</f>
        <v>#REF!</v>
      </c>
      <c r="E988" s="122" t="e">
        <f>#REF!</f>
        <v>#REF!</v>
      </c>
      <c r="F988" t="e">
        <f t="shared" si="30"/>
        <v>#REF!</v>
      </c>
      <c r="G988" t="e">
        <f t="shared" si="31"/>
        <v>#REF!</v>
      </c>
    </row>
    <row r="989" spans="1:7" hidden="1">
      <c r="A989" s="119" t="s">
        <v>832</v>
      </c>
      <c r="B989" s="120">
        <v>26</v>
      </c>
      <c r="D989" s="119" t="e">
        <f>#REF!</f>
        <v>#REF!</v>
      </c>
      <c r="E989" s="122" t="e">
        <f>#REF!</f>
        <v>#REF!</v>
      </c>
      <c r="F989" t="e">
        <f t="shared" si="30"/>
        <v>#REF!</v>
      </c>
      <c r="G989" t="e">
        <f t="shared" si="31"/>
        <v>#REF!</v>
      </c>
    </row>
    <row r="990" spans="1:7" hidden="1">
      <c r="A990" s="119" t="s">
        <v>833</v>
      </c>
      <c r="B990" s="120">
        <v>500</v>
      </c>
      <c r="D990" s="119" t="e">
        <f>#REF!</f>
        <v>#REF!</v>
      </c>
      <c r="E990" s="122" t="e">
        <f>#REF!</f>
        <v>#REF!</v>
      </c>
      <c r="F990" t="e">
        <f t="shared" si="30"/>
        <v>#REF!</v>
      </c>
      <c r="G990" t="e">
        <f t="shared" si="31"/>
        <v>#REF!</v>
      </c>
    </row>
    <row r="991" spans="1:7" hidden="1">
      <c r="A991" s="119" t="s">
        <v>834</v>
      </c>
      <c r="B991" s="120">
        <v>5</v>
      </c>
      <c r="D991" s="119" t="e">
        <f>#REF!</f>
        <v>#REF!</v>
      </c>
      <c r="E991" s="122" t="e">
        <f>#REF!</f>
        <v>#REF!</v>
      </c>
      <c r="F991" t="e">
        <f t="shared" si="30"/>
        <v>#REF!</v>
      </c>
      <c r="G991" t="e">
        <f t="shared" si="31"/>
        <v>#REF!</v>
      </c>
    </row>
    <row r="992" spans="1:7" hidden="1">
      <c r="A992" s="119" t="s">
        <v>835</v>
      </c>
      <c r="B992" s="120">
        <v>17080</v>
      </c>
      <c r="D992" s="119" t="e">
        <f>#REF!</f>
        <v>#REF!</v>
      </c>
      <c r="E992" s="122" t="e">
        <f>#REF!</f>
        <v>#REF!</v>
      </c>
      <c r="F992" t="e">
        <f t="shared" si="30"/>
        <v>#REF!</v>
      </c>
      <c r="G992" t="e">
        <f t="shared" si="31"/>
        <v>#REF!</v>
      </c>
    </row>
    <row r="993" spans="1:7" hidden="1">
      <c r="A993" s="119" t="s">
        <v>836</v>
      </c>
      <c r="B993" s="120">
        <v>30</v>
      </c>
      <c r="D993" s="119" t="e">
        <f>#REF!</f>
        <v>#REF!</v>
      </c>
      <c r="E993" s="122" t="e">
        <f>#REF!</f>
        <v>#REF!</v>
      </c>
      <c r="F993" t="e">
        <f t="shared" si="30"/>
        <v>#REF!</v>
      </c>
      <c r="G993" t="e">
        <f t="shared" si="31"/>
        <v>#REF!</v>
      </c>
    </row>
    <row r="994" spans="1:7" hidden="1">
      <c r="A994" s="119" t="s">
        <v>837</v>
      </c>
      <c r="B994" s="120">
        <v>5</v>
      </c>
      <c r="D994" s="119" t="e">
        <f>#REF!</f>
        <v>#REF!</v>
      </c>
      <c r="E994" s="122" t="e">
        <f>#REF!</f>
        <v>#REF!</v>
      </c>
      <c r="F994" t="e">
        <f t="shared" si="30"/>
        <v>#REF!</v>
      </c>
      <c r="G994" t="e">
        <f t="shared" si="31"/>
        <v>#REF!</v>
      </c>
    </row>
    <row r="995" spans="1:7" hidden="1">
      <c r="A995" s="119" t="s">
        <v>838</v>
      </c>
      <c r="B995" s="120">
        <v>1228</v>
      </c>
      <c r="D995" s="119" t="e">
        <f>#REF!</f>
        <v>#REF!</v>
      </c>
      <c r="E995" s="122" t="e">
        <f>#REF!</f>
        <v>#REF!</v>
      </c>
      <c r="F995" t="e">
        <f t="shared" si="30"/>
        <v>#REF!</v>
      </c>
      <c r="G995" t="e">
        <f t="shared" si="31"/>
        <v>#REF!</v>
      </c>
    </row>
    <row r="996" spans="1:7" hidden="1">
      <c r="A996" s="119" t="s">
        <v>1014</v>
      </c>
      <c r="B996" s="120">
        <v>5</v>
      </c>
      <c r="D996" s="119" t="e">
        <f>#REF!</f>
        <v>#REF!</v>
      </c>
      <c r="E996" s="122" t="e">
        <f>#REF!</f>
        <v>#REF!</v>
      </c>
      <c r="F996" t="e">
        <f t="shared" si="30"/>
        <v>#REF!</v>
      </c>
      <c r="G996" t="e">
        <f t="shared" si="31"/>
        <v>#REF!</v>
      </c>
    </row>
    <row r="997" spans="1:7" hidden="1">
      <c r="A997" s="119">
        <v>190900</v>
      </c>
      <c r="B997" s="120">
        <v>0</v>
      </c>
      <c r="D997" s="119" t="e">
        <f>#REF!</f>
        <v>#REF!</v>
      </c>
      <c r="E997" s="122" t="e">
        <f>#REF!</f>
        <v>#REF!</v>
      </c>
      <c r="F997" t="e">
        <f t="shared" si="30"/>
        <v>#REF!</v>
      </c>
      <c r="G997" t="e">
        <f t="shared" si="31"/>
        <v>#REF!</v>
      </c>
    </row>
    <row r="998" spans="1:7" hidden="1">
      <c r="A998" s="119" t="s">
        <v>818</v>
      </c>
      <c r="B998" s="120">
        <v>98</v>
      </c>
      <c r="D998" s="119" t="e">
        <f>#REF!</f>
        <v>#REF!</v>
      </c>
      <c r="E998" s="122" t="e">
        <f>#REF!</f>
        <v>#REF!</v>
      </c>
      <c r="F998" t="e">
        <f t="shared" si="30"/>
        <v>#REF!</v>
      </c>
      <c r="G998" t="e">
        <f t="shared" si="31"/>
        <v>#REF!</v>
      </c>
    </row>
    <row r="999" spans="1:7" hidden="1">
      <c r="A999" s="119" t="s">
        <v>54</v>
      </c>
      <c r="B999" s="120">
        <v>164</v>
      </c>
      <c r="D999" s="119" t="e">
        <f>#REF!</f>
        <v>#REF!</v>
      </c>
      <c r="E999" s="122" t="e">
        <f>#REF!</f>
        <v>#REF!</v>
      </c>
      <c r="F999" t="e">
        <f t="shared" si="30"/>
        <v>#REF!</v>
      </c>
      <c r="G999" t="e">
        <f t="shared" si="31"/>
        <v>#REF!</v>
      </c>
    </row>
    <row r="1000" spans="1:7" hidden="1">
      <c r="A1000" s="119" t="s">
        <v>261</v>
      </c>
      <c r="B1000" s="120">
        <v>6</v>
      </c>
      <c r="D1000" s="119" t="e">
        <f>#REF!</f>
        <v>#REF!</v>
      </c>
      <c r="E1000" s="122" t="e">
        <f>#REF!</f>
        <v>#REF!</v>
      </c>
      <c r="F1000" t="e">
        <f t="shared" si="30"/>
        <v>#REF!</v>
      </c>
      <c r="G1000" t="e">
        <f t="shared" si="31"/>
        <v>#REF!</v>
      </c>
    </row>
    <row r="1001" spans="1:7" hidden="1">
      <c r="A1001" s="119" t="s">
        <v>484</v>
      </c>
      <c r="B1001" s="120">
        <v>28</v>
      </c>
      <c r="D1001" s="119" t="e">
        <f>#REF!</f>
        <v>#REF!</v>
      </c>
      <c r="E1001" s="122" t="e">
        <f>#REF!</f>
        <v>#REF!</v>
      </c>
      <c r="F1001" t="e">
        <f t="shared" si="30"/>
        <v>#REF!</v>
      </c>
      <c r="G1001" t="e">
        <f t="shared" si="31"/>
        <v>#REF!</v>
      </c>
    </row>
    <row r="1002" spans="1:7" hidden="1">
      <c r="A1002" s="119" t="s">
        <v>485</v>
      </c>
      <c r="B1002" s="120">
        <v>12</v>
      </c>
      <c r="D1002" s="119" t="e">
        <f>#REF!</f>
        <v>#REF!</v>
      </c>
      <c r="E1002" s="122" t="e">
        <f>#REF!</f>
        <v>#REF!</v>
      </c>
      <c r="F1002" t="e">
        <f t="shared" si="30"/>
        <v>#REF!</v>
      </c>
      <c r="G1002" t="e">
        <f t="shared" si="31"/>
        <v>#REF!</v>
      </c>
    </row>
    <row r="1003" spans="1:7" hidden="1">
      <c r="A1003" s="119" t="s">
        <v>55</v>
      </c>
      <c r="B1003" s="120">
        <v>246</v>
      </c>
      <c r="D1003" s="119" t="e">
        <f>#REF!</f>
        <v>#REF!</v>
      </c>
      <c r="E1003" s="122" t="e">
        <f>#REF!</f>
        <v>#REF!</v>
      </c>
      <c r="F1003" t="e">
        <f t="shared" si="30"/>
        <v>#REF!</v>
      </c>
      <c r="G1003" t="e">
        <f t="shared" si="31"/>
        <v>#REF!</v>
      </c>
    </row>
    <row r="1004" spans="1:7" hidden="1">
      <c r="A1004" s="119" t="s">
        <v>119</v>
      </c>
      <c r="B1004" s="120">
        <v>81</v>
      </c>
      <c r="D1004" s="119" t="e">
        <f>#REF!</f>
        <v>#REF!</v>
      </c>
      <c r="E1004" s="122" t="e">
        <f>#REF!</f>
        <v>#REF!</v>
      </c>
      <c r="F1004" t="e">
        <f t="shared" si="30"/>
        <v>#REF!</v>
      </c>
      <c r="G1004" t="e">
        <f t="shared" si="31"/>
        <v>#REF!</v>
      </c>
    </row>
    <row r="1005" spans="1:7" hidden="1">
      <c r="A1005" s="119" t="s">
        <v>267</v>
      </c>
      <c r="B1005" s="120">
        <v>4</v>
      </c>
      <c r="D1005" s="119" t="e">
        <f>#REF!</f>
        <v>#REF!</v>
      </c>
      <c r="E1005" s="122" t="e">
        <f>#REF!</f>
        <v>#REF!</v>
      </c>
      <c r="F1005" t="e">
        <f t="shared" si="30"/>
        <v>#REF!</v>
      </c>
      <c r="G1005" t="e">
        <f t="shared" si="31"/>
        <v>#REF!</v>
      </c>
    </row>
    <row r="1006" spans="1:7" hidden="1">
      <c r="A1006" s="119" t="s">
        <v>101</v>
      </c>
      <c r="B1006" s="120">
        <v>29</v>
      </c>
      <c r="D1006" s="119" t="e">
        <f>#REF!</f>
        <v>#REF!</v>
      </c>
      <c r="E1006" s="122" t="e">
        <f>#REF!</f>
        <v>#REF!</v>
      </c>
      <c r="F1006" t="e">
        <f t="shared" si="30"/>
        <v>#REF!</v>
      </c>
      <c r="G1006" t="e">
        <f t="shared" si="31"/>
        <v>#REF!</v>
      </c>
    </row>
    <row r="1007" spans="1:7" hidden="1">
      <c r="A1007" s="119" t="s">
        <v>269</v>
      </c>
      <c r="B1007" s="120">
        <v>4</v>
      </c>
      <c r="D1007" s="119" t="e">
        <f>#REF!</f>
        <v>#REF!</v>
      </c>
      <c r="E1007" s="122" t="e">
        <f>#REF!</f>
        <v>#REF!</v>
      </c>
      <c r="F1007" t="e">
        <f t="shared" si="30"/>
        <v>#REF!</v>
      </c>
      <c r="G1007" t="e">
        <f t="shared" si="31"/>
        <v>#REF!</v>
      </c>
    </row>
    <row r="1008" spans="1:7" hidden="1">
      <c r="A1008" s="119" t="s">
        <v>132</v>
      </c>
      <c r="B1008" s="120">
        <v>4</v>
      </c>
      <c r="D1008" s="119" t="e">
        <f>#REF!</f>
        <v>#REF!</v>
      </c>
      <c r="E1008" s="122" t="e">
        <f>#REF!</f>
        <v>#REF!</v>
      </c>
      <c r="F1008" t="e">
        <f t="shared" si="30"/>
        <v>#REF!</v>
      </c>
      <c r="G1008" t="e">
        <f t="shared" si="31"/>
        <v>#REF!</v>
      </c>
    </row>
    <row r="1009" spans="1:7" hidden="1">
      <c r="A1009" s="119" t="s">
        <v>839</v>
      </c>
      <c r="B1009" s="120">
        <v>5</v>
      </c>
      <c r="D1009" s="119" t="e">
        <f>#REF!</f>
        <v>#REF!</v>
      </c>
      <c r="E1009" s="122" t="e">
        <f>#REF!</f>
        <v>#REF!</v>
      </c>
      <c r="F1009" t="e">
        <f t="shared" si="30"/>
        <v>#REF!</v>
      </c>
      <c r="G1009" t="e">
        <f t="shared" si="31"/>
        <v>#REF!</v>
      </c>
    </row>
    <row r="1010" spans="1:7" hidden="1">
      <c r="A1010" s="119" t="s">
        <v>840</v>
      </c>
      <c r="B1010" s="120">
        <v>5</v>
      </c>
      <c r="D1010" s="119" t="e">
        <f>#REF!</f>
        <v>#REF!</v>
      </c>
      <c r="E1010" s="122" t="e">
        <f>#REF!</f>
        <v>#REF!</v>
      </c>
      <c r="F1010" t="e">
        <f t="shared" si="30"/>
        <v>#REF!</v>
      </c>
      <c r="G1010" t="e">
        <f t="shared" si="31"/>
        <v>#REF!</v>
      </c>
    </row>
    <row r="1011" spans="1:7" hidden="1">
      <c r="A1011" s="119" t="s">
        <v>841</v>
      </c>
      <c r="B1011" s="120">
        <v>110</v>
      </c>
      <c r="D1011" s="119" t="e">
        <f>#REF!</f>
        <v>#REF!</v>
      </c>
      <c r="E1011" s="122" t="e">
        <f>#REF!</f>
        <v>#REF!</v>
      </c>
      <c r="F1011" t="e">
        <f t="shared" si="30"/>
        <v>#REF!</v>
      </c>
      <c r="G1011" t="e">
        <f t="shared" si="31"/>
        <v>#REF!</v>
      </c>
    </row>
    <row r="1012" spans="1:7" hidden="1">
      <c r="A1012" s="119" t="s">
        <v>842</v>
      </c>
      <c r="B1012" s="120">
        <v>2</v>
      </c>
      <c r="D1012" s="119" t="e">
        <f>#REF!</f>
        <v>#REF!</v>
      </c>
      <c r="E1012" s="122" t="e">
        <f>#REF!</f>
        <v>#REF!</v>
      </c>
      <c r="F1012" t="e">
        <f t="shared" si="30"/>
        <v>#REF!</v>
      </c>
      <c r="G1012" t="e">
        <f t="shared" si="31"/>
        <v>#REF!</v>
      </c>
    </row>
    <row r="1013" spans="1:7" hidden="1">
      <c r="A1013" s="119" t="s">
        <v>843</v>
      </c>
      <c r="B1013" s="120">
        <v>7</v>
      </c>
      <c r="D1013" s="119" t="e">
        <f>#REF!</f>
        <v>#REF!</v>
      </c>
      <c r="E1013" s="122" t="e">
        <f>#REF!</f>
        <v>#REF!</v>
      </c>
      <c r="F1013" t="e">
        <f t="shared" si="30"/>
        <v>#REF!</v>
      </c>
      <c r="G1013" t="e">
        <f t="shared" si="31"/>
        <v>#REF!</v>
      </c>
    </row>
    <row r="1014" spans="1:7" hidden="1">
      <c r="A1014" s="119" t="s">
        <v>844</v>
      </c>
      <c r="B1014" s="120">
        <v>20</v>
      </c>
      <c r="D1014" s="119" t="e">
        <f>#REF!</f>
        <v>#REF!</v>
      </c>
      <c r="E1014" s="122" t="e">
        <f>#REF!</f>
        <v>#REF!</v>
      </c>
      <c r="F1014" t="e">
        <f t="shared" si="30"/>
        <v>#REF!</v>
      </c>
      <c r="G1014" t="e">
        <f t="shared" si="31"/>
        <v>#REF!</v>
      </c>
    </row>
    <row r="1015" spans="1:7" hidden="1">
      <c r="A1015" s="119" t="s">
        <v>845</v>
      </c>
      <c r="B1015" s="120">
        <v>395</v>
      </c>
      <c r="D1015" s="119" t="e">
        <f>#REF!</f>
        <v>#REF!</v>
      </c>
      <c r="E1015" s="122" t="e">
        <f>#REF!</f>
        <v>#REF!</v>
      </c>
      <c r="F1015" t="e">
        <f t="shared" si="30"/>
        <v>#REF!</v>
      </c>
      <c r="G1015" t="e">
        <f t="shared" si="31"/>
        <v>#REF!</v>
      </c>
    </row>
    <row r="1016" spans="1:7" hidden="1">
      <c r="A1016" s="119" t="s">
        <v>846</v>
      </c>
      <c r="B1016" s="120">
        <v>6</v>
      </c>
      <c r="D1016" s="119" t="e">
        <f>#REF!</f>
        <v>#REF!</v>
      </c>
      <c r="E1016" s="122" t="e">
        <f>#REF!</f>
        <v>#REF!</v>
      </c>
      <c r="F1016" t="e">
        <f t="shared" si="30"/>
        <v>#REF!</v>
      </c>
      <c r="G1016" t="e">
        <f t="shared" si="31"/>
        <v>#REF!</v>
      </c>
    </row>
    <row r="1017" spans="1:7" hidden="1">
      <c r="A1017" s="119">
        <v>191000</v>
      </c>
      <c r="B1017" s="120">
        <v>0</v>
      </c>
      <c r="D1017" s="119" t="e">
        <f>#REF!</f>
        <v>#REF!</v>
      </c>
      <c r="E1017" s="122" t="e">
        <f>#REF!</f>
        <v>#REF!</v>
      </c>
      <c r="F1017" t="e">
        <f t="shared" si="30"/>
        <v>#REF!</v>
      </c>
      <c r="G1017" t="e">
        <f t="shared" si="31"/>
        <v>#REF!</v>
      </c>
    </row>
    <row r="1018" spans="1:7" hidden="1">
      <c r="A1018" s="119" t="s">
        <v>847</v>
      </c>
      <c r="B1018" s="120">
        <v>33</v>
      </c>
      <c r="D1018" s="119" t="e">
        <f>#REF!</f>
        <v>#REF!</v>
      </c>
      <c r="E1018" s="122" t="e">
        <f>#REF!</f>
        <v>#REF!</v>
      </c>
      <c r="F1018" t="e">
        <f t="shared" si="30"/>
        <v>#REF!</v>
      </c>
      <c r="G1018" t="e">
        <f t="shared" si="31"/>
        <v>#REF!</v>
      </c>
    </row>
    <row r="1019" spans="1:7" hidden="1">
      <c r="A1019" s="119" t="s">
        <v>54</v>
      </c>
      <c r="B1019" s="120">
        <v>557</v>
      </c>
      <c r="D1019" s="119" t="e">
        <f>#REF!</f>
        <v>#REF!</v>
      </c>
      <c r="E1019" s="122" t="e">
        <f>#REF!</f>
        <v>#REF!</v>
      </c>
      <c r="F1019" t="e">
        <f t="shared" si="30"/>
        <v>#REF!</v>
      </c>
      <c r="G1019" t="e">
        <f t="shared" si="31"/>
        <v>#REF!</v>
      </c>
    </row>
    <row r="1020" spans="1:7" hidden="1">
      <c r="A1020" s="119" t="s">
        <v>848</v>
      </c>
      <c r="B1020" s="120">
        <v>3010</v>
      </c>
      <c r="D1020" s="119" t="e">
        <f>#REF!</f>
        <v>#REF!</v>
      </c>
      <c r="E1020" s="122" t="e">
        <f>#REF!</f>
        <v>#REF!</v>
      </c>
      <c r="F1020" t="e">
        <f t="shared" si="30"/>
        <v>#REF!</v>
      </c>
      <c r="G1020" t="e">
        <f t="shared" si="31"/>
        <v>#REF!</v>
      </c>
    </row>
    <row r="1021" spans="1:7" hidden="1">
      <c r="A1021" s="119" t="s">
        <v>648</v>
      </c>
      <c r="B1021" s="120">
        <v>1406</v>
      </c>
      <c r="D1021" s="119" t="e">
        <f>#REF!</f>
        <v>#REF!</v>
      </c>
      <c r="E1021" s="122" t="e">
        <f>#REF!</f>
        <v>#REF!</v>
      </c>
      <c r="F1021" t="e">
        <f t="shared" si="30"/>
        <v>#REF!</v>
      </c>
      <c r="G1021" t="e">
        <f t="shared" si="31"/>
        <v>#REF!</v>
      </c>
    </row>
    <row r="1022" spans="1:7" hidden="1">
      <c r="A1022" s="119" t="s">
        <v>125</v>
      </c>
      <c r="B1022" s="120">
        <v>657</v>
      </c>
      <c r="D1022" s="119" t="e">
        <f>#REF!</f>
        <v>#REF!</v>
      </c>
      <c r="E1022" s="122" t="e">
        <f>#REF!</f>
        <v>#REF!</v>
      </c>
      <c r="F1022" t="e">
        <f t="shared" si="30"/>
        <v>#REF!</v>
      </c>
      <c r="G1022" t="e">
        <f t="shared" si="31"/>
        <v>#REF!</v>
      </c>
    </row>
    <row r="1023" spans="1:7" hidden="1">
      <c r="A1023" s="119" t="s">
        <v>849</v>
      </c>
      <c r="B1023" s="120">
        <v>490</v>
      </c>
      <c r="D1023" s="119" t="e">
        <f>#REF!</f>
        <v>#REF!</v>
      </c>
      <c r="E1023" s="122" t="e">
        <f>#REF!</f>
        <v>#REF!</v>
      </c>
      <c r="F1023" t="e">
        <f t="shared" si="30"/>
        <v>#REF!</v>
      </c>
      <c r="G1023" t="e">
        <f t="shared" si="31"/>
        <v>#REF!</v>
      </c>
    </row>
    <row r="1024" spans="1:7" hidden="1">
      <c r="A1024" s="119" t="s">
        <v>850</v>
      </c>
      <c r="B1024" s="120">
        <v>1017</v>
      </c>
      <c r="D1024" s="119" t="e">
        <f>#REF!</f>
        <v>#REF!</v>
      </c>
      <c r="E1024" s="122" t="e">
        <f>#REF!</f>
        <v>#REF!</v>
      </c>
      <c r="F1024" t="e">
        <f t="shared" si="30"/>
        <v>#REF!</v>
      </c>
      <c r="G1024" t="e">
        <f t="shared" si="31"/>
        <v>#REF!</v>
      </c>
    </row>
    <row r="1025" spans="1:7" hidden="1">
      <c r="A1025" s="119" t="s">
        <v>851</v>
      </c>
      <c r="B1025" s="120">
        <v>933</v>
      </c>
      <c r="D1025" s="119" t="e">
        <f>#REF!</f>
        <v>#REF!</v>
      </c>
      <c r="E1025" s="122" t="e">
        <f>#REF!</f>
        <v>#REF!</v>
      </c>
      <c r="F1025" t="e">
        <f t="shared" si="30"/>
        <v>#REF!</v>
      </c>
      <c r="G1025" t="e">
        <f t="shared" si="31"/>
        <v>#REF!</v>
      </c>
    </row>
    <row r="1026" spans="1:7" hidden="1">
      <c r="A1026" s="119" t="s">
        <v>852</v>
      </c>
      <c r="B1026" s="120">
        <v>1305</v>
      </c>
      <c r="D1026" s="119" t="e">
        <f>#REF!</f>
        <v>#REF!</v>
      </c>
      <c r="E1026" s="122" t="e">
        <f>#REF!</f>
        <v>#REF!</v>
      </c>
      <c r="F1026" t="e">
        <f t="shared" si="30"/>
        <v>#REF!</v>
      </c>
      <c r="G1026" t="e">
        <f t="shared" si="31"/>
        <v>#REF!</v>
      </c>
    </row>
    <row r="1027" spans="1:7" hidden="1">
      <c r="A1027" s="119" t="s">
        <v>853</v>
      </c>
      <c r="B1027" s="120">
        <v>1</v>
      </c>
      <c r="D1027" s="119" t="e">
        <f>#REF!</f>
        <v>#REF!</v>
      </c>
      <c r="E1027" s="122" t="e">
        <f>#REF!</f>
        <v>#REF!</v>
      </c>
      <c r="F1027" t="e">
        <f t="shared" si="30"/>
        <v>#REF!</v>
      </c>
      <c r="G1027" t="e">
        <f t="shared" si="31"/>
        <v>#REF!</v>
      </c>
    </row>
    <row r="1028" spans="1:7" hidden="1">
      <c r="A1028" s="119" t="s">
        <v>854</v>
      </c>
      <c r="B1028" s="120">
        <v>92</v>
      </c>
      <c r="D1028" s="119" t="e">
        <f>#REF!</f>
        <v>#REF!</v>
      </c>
      <c r="E1028" s="122" t="e">
        <f>#REF!</f>
        <v>#REF!</v>
      </c>
      <c r="F1028" t="e">
        <f t="shared" si="30"/>
        <v>#REF!</v>
      </c>
      <c r="G1028" t="e">
        <f t="shared" si="31"/>
        <v>#REF!</v>
      </c>
    </row>
    <row r="1029" spans="1:7" hidden="1">
      <c r="A1029" s="119" t="s">
        <v>855</v>
      </c>
      <c r="B1029" s="120">
        <v>27</v>
      </c>
      <c r="D1029" s="119" t="e">
        <f>#REF!</f>
        <v>#REF!</v>
      </c>
      <c r="E1029" s="122" t="e">
        <f>#REF!</f>
        <v>#REF!</v>
      </c>
      <c r="F1029" t="e">
        <f t="shared" si="30"/>
        <v>#REF!</v>
      </c>
      <c r="G1029" t="e">
        <f t="shared" si="31"/>
        <v>#REF!</v>
      </c>
    </row>
    <row r="1030" spans="1:7" hidden="1">
      <c r="A1030" s="119" t="s">
        <v>856</v>
      </c>
      <c r="B1030" s="120">
        <v>4</v>
      </c>
      <c r="D1030" s="119" t="e">
        <f>#REF!</f>
        <v>#REF!</v>
      </c>
      <c r="E1030" s="122" t="e">
        <f>#REF!</f>
        <v>#REF!</v>
      </c>
      <c r="F1030" t="e">
        <f t="shared" ref="F1030:F1093" si="32">IF(D1030=A1030,"OK","NÃO OK")</f>
        <v>#REF!</v>
      </c>
      <c r="G1030" t="e">
        <f t="shared" ref="G1030:G1093" si="33">IF(E1030=B1030,"OK","NÃO OK")</f>
        <v>#REF!</v>
      </c>
    </row>
    <row r="1031" spans="1:7" hidden="1">
      <c r="A1031" s="119">
        <v>20</v>
      </c>
      <c r="B1031" s="120">
        <v>0</v>
      </c>
      <c r="D1031" s="119" t="e">
        <f>#REF!</f>
        <v>#REF!</v>
      </c>
      <c r="E1031" s="122" t="e">
        <f>#REF!</f>
        <v>#REF!</v>
      </c>
      <c r="F1031" t="e">
        <f t="shared" si="32"/>
        <v>#REF!</v>
      </c>
      <c r="G1031" t="e">
        <f t="shared" si="33"/>
        <v>#REF!</v>
      </c>
    </row>
    <row r="1032" spans="1:7" hidden="1">
      <c r="A1032" s="119">
        <v>200100</v>
      </c>
      <c r="B1032" s="120">
        <v>0</v>
      </c>
      <c r="D1032" s="119" t="e">
        <f>#REF!</f>
        <v>#REF!</v>
      </c>
      <c r="E1032" s="122" t="e">
        <f>#REF!</f>
        <v>#REF!</v>
      </c>
      <c r="F1032" t="e">
        <f t="shared" si="32"/>
        <v>#REF!</v>
      </c>
      <c r="G1032" t="e">
        <f t="shared" si="33"/>
        <v>#REF!</v>
      </c>
    </row>
    <row r="1033" spans="1:7" hidden="1">
      <c r="A1033" s="119" t="s">
        <v>857</v>
      </c>
      <c r="B1033" s="120">
        <v>74</v>
      </c>
      <c r="D1033" s="119" t="e">
        <f>#REF!</f>
        <v>#REF!</v>
      </c>
      <c r="E1033" s="122" t="e">
        <f>#REF!</f>
        <v>#REF!</v>
      </c>
      <c r="F1033" t="e">
        <f t="shared" si="32"/>
        <v>#REF!</v>
      </c>
      <c r="G1033" t="e">
        <f t="shared" si="33"/>
        <v>#REF!</v>
      </c>
    </row>
    <row r="1034" spans="1:7" hidden="1">
      <c r="A1034" s="119" t="s">
        <v>1029</v>
      </c>
      <c r="B1034" s="120">
        <v>96.32</v>
      </c>
      <c r="D1034" s="119" t="e">
        <f>#REF!</f>
        <v>#REF!</v>
      </c>
      <c r="E1034" s="122" t="e">
        <f>#REF!</f>
        <v>#REF!</v>
      </c>
      <c r="F1034" t="e">
        <f t="shared" si="32"/>
        <v>#REF!</v>
      </c>
      <c r="G1034" t="e">
        <f t="shared" si="33"/>
        <v>#REF!</v>
      </c>
    </row>
    <row r="1035" spans="1:7" hidden="1">
      <c r="A1035" s="119" t="s">
        <v>1030</v>
      </c>
      <c r="B1035" s="120">
        <v>96.32</v>
      </c>
      <c r="D1035" s="119" t="e">
        <f>#REF!</f>
        <v>#REF!</v>
      </c>
      <c r="E1035" s="122" t="e">
        <f>#REF!</f>
        <v>#REF!</v>
      </c>
      <c r="F1035" t="e">
        <f t="shared" si="32"/>
        <v>#REF!</v>
      </c>
      <c r="G1035" t="e">
        <f t="shared" si="33"/>
        <v>#REF!</v>
      </c>
    </row>
    <row r="1036" spans="1:7" hidden="1">
      <c r="A1036" s="119" t="s">
        <v>1031</v>
      </c>
      <c r="B1036" s="120">
        <v>96.32</v>
      </c>
      <c r="D1036" s="119" t="e">
        <f>#REF!</f>
        <v>#REF!</v>
      </c>
      <c r="E1036" s="122" t="e">
        <f>#REF!</f>
        <v>#REF!</v>
      </c>
      <c r="F1036" t="e">
        <f t="shared" si="32"/>
        <v>#REF!</v>
      </c>
      <c r="G1036" t="e">
        <f t="shared" si="33"/>
        <v>#REF!</v>
      </c>
    </row>
    <row r="1037" spans="1:7" hidden="1">
      <c r="A1037" s="119">
        <v>200200</v>
      </c>
      <c r="B1037" s="120">
        <v>0</v>
      </c>
      <c r="D1037" s="119" t="e">
        <f>#REF!</f>
        <v>#REF!</v>
      </c>
      <c r="E1037" s="122" t="e">
        <f>#REF!</f>
        <v>#REF!</v>
      </c>
      <c r="F1037" t="e">
        <f t="shared" si="32"/>
        <v>#REF!</v>
      </c>
      <c r="G1037" t="e">
        <f t="shared" si="33"/>
        <v>#REF!</v>
      </c>
    </row>
    <row r="1038" spans="1:7" hidden="1">
      <c r="A1038" s="119" t="s">
        <v>141</v>
      </c>
      <c r="B1038" s="120">
        <v>12</v>
      </c>
      <c r="D1038" s="119" t="e">
        <f>#REF!</f>
        <v>#REF!</v>
      </c>
      <c r="E1038" s="122" t="e">
        <f>#REF!</f>
        <v>#REF!</v>
      </c>
      <c r="F1038" t="e">
        <f t="shared" si="32"/>
        <v>#REF!</v>
      </c>
      <c r="G1038" t="e">
        <f t="shared" si="33"/>
        <v>#REF!</v>
      </c>
    </row>
    <row r="1039" spans="1:7" hidden="1">
      <c r="A1039" s="119" t="s">
        <v>858</v>
      </c>
      <c r="B1039" s="120">
        <v>5132</v>
      </c>
      <c r="D1039" s="119" t="e">
        <f>#REF!</f>
        <v>#REF!</v>
      </c>
      <c r="E1039" s="122" t="e">
        <f>#REF!</f>
        <v>#REF!</v>
      </c>
      <c r="F1039" t="e">
        <f t="shared" si="32"/>
        <v>#REF!</v>
      </c>
      <c r="G1039" t="e">
        <f t="shared" si="33"/>
        <v>#REF!</v>
      </c>
    </row>
    <row r="1040" spans="1:7" hidden="1">
      <c r="A1040" s="119" t="s">
        <v>859</v>
      </c>
      <c r="B1040" s="120">
        <v>3043.29</v>
      </c>
      <c r="D1040" s="119" t="e">
        <f>#REF!</f>
        <v>#REF!</v>
      </c>
      <c r="E1040" s="122" t="e">
        <f>#REF!</f>
        <v>#REF!</v>
      </c>
      <c r="F1040" t="e">
        <f t="shared" si="32"/>
        <v>#REF!</v>
      </c>
      <c r="G1040" t="e">
        <f t="shared" si="33"/>
        <v>#REF!</v>
      </c>
    </row>
    <row r="1041" spans="1:7" hidden="1">
      <c r="A1041" s="119">
        <v>200300</v>
      </c>
      <c r="B1041" s="120">
        <v>0</v>
      </c>
      <c r="D1041" s="119" t="e">
        <f>#REF!</f>
        <v>#REF!</v>
      </c>
      <c r="E1041" s="122" t="e">
        <f>#REF!</f>
        <v>#REF!</v>
      </c>
      <c r="F1041" t="e">
        <f t="shared" si="32"/>
        <v>#REF!</v>
      </c>
      <c r="G1041" t="e">
        <f t="shared" si="33"/>
        <v>#REF!</v>
      </c>
    </row>
    <row r="1042" spans="1:7" hidden="1">
      <c r="A1042" s="119" t="s">
        <v>860</v>
      </c>
      <c r="B1042" s="120">
        <v>5384.25</v>
      </c>
      <c r="D1042" s="119" t="e">
        <f>#REF!</f>
        <v>#REF!</v>
      </c>
      <c r="E1042" s="122" t="e">
        <f>#REF!</f>
        <v>#REF!</v>
      </c>
      <c r="F1042" t="e">
        <f t="shared" si="32"/>
        <v>#REF!</v>
      </c>
      <c r="G1042" t="e">
        <f t="shared" si="33"/>
        <v>#REF!</v>
      </c>
    </row>
    <row r="1043" spans="1:7" hidden="1">
      <c r="A1043" s="119" t="s">
        <v>861</v>
      </c>
      <c r="B1043" s="120">
        <v>6024.72</v>
      </c>
      <c r="D1043" s="119" t="e">
        <f>#REF!</f>
        <v>#REF!</v>
      </c>
      <c r="E1043" s="122" t="e">
        <f>#REF!</f>
        <v>#REF!</v>
      </c>
      <c r="F1043" t="e">
        <f t="shared" si="32"/>
        <v>#REF!</v>
      </c>
      <c r="G1043" t="e">
        <f t="shared" si="33"/>
        <v>#REF!</v>
      </c>
    </row>
    <row r="1044" spans="1:7" hidden="1">
      <c r="A1044" s="119" t="s">
        <v>1050</v>
      </c>
      <c r="B1044" s="120">
        <v>3262.6</v>
      </c>
      <c r="D1044" s="119" t="e">
        <f>#REF!</f>
        <v>#REF!</v>
      </c>
      <c r="E1044" s="122" t="e">
        <f>#REF!</f>
        <v>#REF!</v>
      </c>
      <c r="F1044" t="e">
        <f t="shared" si="32"/>
        <v>#REF!</v>
      </c>
      <c r="G1044" t="e">
        <f t="shared" si="33"/>
        <v>#REF!</v>
      </c>
    </row>
    <row r="1045" spans="1:7" hidden="1">
      <c r="A1045" s="119">
        <v>200500</v>
      </c>
      <c r="B1045" s="120">
        <v>0</v>
      </c>
      <c r="D1045" s="119" t="e">
        <f>#REF!</f>
        <v>#REF!</v>
      </c>
      <c r="E1045" s="122" t="e">
        <f>#REF!</f>
        <v>#REF!</v>
      </c>
      <c r="F1045" t="e">
        <f t="shared" si="32"/>
        <v>#REF!</v>
      </c>
      <c r="G1045" t="e">
        <f t="shared" si="33"/>
        <v>#REF!</v>
      </c>
    </row>
    <row r="1046" spans="1:7" hidden="1">
      <c r="A1046" s="119" t="s">
        <v>862</v>
      </c>
      <c r="B1046" s="120">
        <v>390.5</v>
      </c>
      <c r="D1046" s="119" t="e">
        <f>#REF!</f>
        <v>#REF!</v>
      </c>
      <c r="E1046" s="122" t="e">
        <f>#REF!</f>
        <v>#REF!</v>
      </c>
      <c r="F1046" t="e">
        <f t="shared" si="32"/>
        <v>#REF!</v>
      </c>
      <c r="G1046" t="e">
        <f t="shared" si="33"/>
        <v>#REF!</v>
      </c>
    </row>
    <row r="1047" spans="1:7" hidden="1">
      <c r="A1047" s="119" t="s">
        <v>863</v>
      </c>
      <c r="B1047" s="120">
        <v>1112.43</v>
      </c>
      <c r="D1047" s="119" t="e">
        <f>#REF!</f>
        <v>#REF!</v>
      </c>
      <c r="E1047" s="122" t="e">
        <f>#REF!</f>
        <v>#REF!</v>
      </c>
      <c r="F1047" t="e">
        <f t="shared" si="32"/>
        <v>#REF!</v>
      </c>
      <c r="G1047" t="e">
        <f t="shared" si="33"/>
        <v>#REF!</v>
      </c>
    </row>
    <row r="1048" spans="1:7" hidden="1">
      <c r="A1048" s="119" t="s">
        <v>142</v>
      </c>
      <c r="B1048" s="120">
        <v>162</v>
      </c>
      <c r="D1048" s="119" t="e">
        <f>#REF!</f>
        <v>#REF!</v>
      </c>
      <c r="E1048" s="122" t="e">
        <f>#REF!</f>
        <v>#REF!</v>
      </c>
      <c r="F1048" t="e">
        <f t="shared" si="32"/>
        <v>#REF!</v>
      </c>
      <c r="G1048" t="e">
        <f t="shared" si="33"/>
        <v>#REF!</v>
      </c>
    </row>
    <row r="1049" spans="1:7" hidden="1">
      <c r="A1049" s="119" t="s">
        <v>864</v>
      </c>
      <c r="B1049" s="120">
        <v>1436.97</v>
      </c>
      <c r="D1049" s="119" t="e">
        <f>#REF!</f>
        <v>#REF!</v>
      </c>
      <c r="E1049" s="122" t="e">
        <f>#REF!</f>
        <v>#REF!</v>
      </c>
      <c r="F1049" t="e">
        <f t="shared" si="32"/>
        <v>#REF!</v>
      </c>
      <c r="G1049" t="e">
        <f t="shared" si="33"/>
        <v>#REF!</v>
      </c>
    </row>
    <row r="1050" spans="1:7" hidden="1">
      <c r="A1050" s="119" t="s">
        <v>865</v>
      </c>
      <c r="B1050" s="120">
        <v>3.5</v>
      </c>
      <c r="D1050" s="119" t="e">
        <f>#REF!</f>
        <v>#REF!</v>
      </c>
      <c r="E1050" s="122" t="e">
        <f>#REF!</f>
        <v>#REF!</v>
      </c>
      <c r="F1050" t="e">
        <f t="shared" si="32"/>
        <v>#REF!</v>
      </c>
      <c r="G1050" t="e">
        <f t="shared" si="33"/>
        <v>#REF!</v>
      </c>
    </row>
    <row r="1051" spans="1:7" hidden="1">
      <c r="A1051" s="119">
        <v>200600</v>
      </c>
      <c r="B1051" s="120">
        <v>0</v>
      </c>
      <c r="D1051" s="119" t="e">
        <f>#REF!</f>
        <v>#REF!</v>
      </c>
      <c r="E1051" s="122" t="e">
        <f>#REF!</f>
        <v>#REF!</v>
      </c>
      <c r="F1051" t="e">
        <f t="shared" si="32"/>
        <v>#REF!</v>
      </c>
      <c r="G1051" t="e">
        <f t="shared" si="33"/>
        <v>#REF!</v>
      </c>
    </row>
    <row r="1052" spans="1:7" hidden="1">
      <c r="A1052" s="119" t="s">
        <v>866</v>
      </c>
      <c r="B1052" s="120">
        <v>230</v>
      </c>
      <c r="D1052" s="119" t="e">
        <f>#REF!</f>
        <v>#REF!</v>
      </c>
      <c r="E1052" s="122" t="e">
        <f>#REF!</f>
        <v>#REF!</v>
      </c>
      <c r="F1052" t="e">
        <f t="shared" si="32"/>
        <v>#REF!</v>
      </c>
      <c r="G1052" t="e">
        <f t="shared" si="33"/>
        <v>#REF!</v>
      </c>
    </row>
    <row r="1053" spans="1:7" hidden="1">
      <c r="A1053" s="119" t="s">
        <v>867</v>
      </c>
      <c r="B1053" s="120">
        <v>1153</v>
      </c>
      <c r="D1053" s="119" t="e">
        <f>#REF!</f>
        <v>#REF!</v>
      </c>
      <c r="E1053" s="122" t="e">
        <f>#REF!</f>
        <v>#REF!</v>
      </c>
      <c r="F1053" t="e">
        <f t="shared" si="32"/>
        <v>#REF!</v>
      </c>
      <c r="G1053" t="e">
        <f t="shared" si="33"/>
        <v>#REF!</v>
      </c>
    </row>
    <row r="1054" spans="1:7" hidden="1">
      <c r="A1054" s="119">
        <v>200700</v>
      </c>
      <c r="B1054" s="120">
        <v>0</v>
      </c>
      <c r="D1054" s="119" t="e">
        <f>#REF!</f>
        <v>#REF!</v>
      </c>
      <c r="E1054" s="122" t="e">
        <f>#REF!</f>
        <v>#REF!</v>
      </c>
      <c r="F1054" t="e">
        <f t="shared" si="32"/>
        <v>#REF!</v>
      </c>
      <c r="G1054" t="e">
        <f t="shared" si="33"/>
        <v>#REF!</v>
      </c>
    </row>
    <row r="1055" spans="1:7" hidden="1">
      <c r="A1055" s="119" t="s">
        <v>1047</v>
      </c>
      <c r="B1055" s="120">
        <v>538.42999999999995</v>
      </c>
      <c r="D1055" s="119" t="e">
        <f>#REF!</f>
        <v>#REF!</v>
      </c>
      <c r="E1055" s="122" t="e">
        <f>#REF!</f>
        <v>#REF!</v>
      </c>
      <c r="F1055" t="e">
        <f t="shared" si="32"/>
        <v>#REF!</v>
      </c>
      <c r="G1055" t="e">
        <f t="shared" si="33"/>
        <v>#REF!</v>
      </c>
    </row>
    <row r="1056" spans="1:7" hidden="1">
      <c r="A1056" s="119" t="s">
        <v>1048</v>
      </c>
      <c r="B1056" s="120">
        <v>5384.25</v>
      </c>
      <c r="D1056" s="119" t="e">
        <f>#REF!</f>
        <v>#REF!</v>
      </c>
      <c r="E1056" s="122" t="e">
        <f>#REF!</f>
        <v>#REF!</v>
      </c>
      <c r="F1056" t="e">
        <f t="shared" si="32"/>
        <v>#REF!</v>
      </c>
      <c r="G1056" t="e">
        <f t="shared" si="33"/>
        <v>#REF!</v>
      </c>
    </row>
    <row r="1057" spans="1:7" hidden="1">
      <c r="A1057" s="119" t="s">
        <v>1049</v>
      </c>
      <c r="B1057" s="120">
        <v>5384.25</v>
      </c>
      <c r="D1057" s="119" t="e">
        <f>#REF!</f>
        <v>#REF!</v>
      </c>
      <c r="E1057" s="122" t="e">
        <f>#REF!</f>
        <v>#REF!</v>
      </c>
      <c r="F1057" t="e">
        <f t="shared" si="32"/>
        <v>#REF!</v>
      </c>
      <c r="G1057" t="e">
        <f t="shared" si="33"/>
        <v>#REF!</v>
      </c>
    </row>
    <row r="1058" spans="1:7" hidden="1">
      <c r="A1058" s="119">
        <v>200900</v>
      </c>
      <c r="B1058" s="120">
        <v>0</v>
      </c>
      <c r="D1058" s="119" t="e">
        <f>#REF!</f>
        <v>#REF!</v>
      </c>
      <c r="E1058" s="122" t="e">
        <f>#REF!</f>
        <v>#REF!</v>
      </c>
      <c r="F1058" t="e">
        <f t="shared" si="32"/>
        <v>#REF!</v>
      </c>
      <c r="G1058" t="e">
        <f t="shared" si="33"/>
        <v>#REF!</v>
      </c>
    </row>
    <row r="1059" spans="1:7" hidden="1">
      <c r="A1059" s="119" t="s">
        <v>868</v>
      </c>
      <c r="B1059" s="120">
        <v>64</v>
      </c>
      <c r="D1059" s="119" t="e">
        <f>#REF!</f>
        <v>#REF!</v>
      </c>
      <c r="E1059" s="122" t="e">
        <f>#REF!</f>
        <v>#REF!</v>
      </c>
      <c r="F1059" t="e">
        <f t="shared" si="32"/>
        <v>#REF!</v>
      </c>
      <c r="G1059" t="e">
        <f t="shared" si="33"/>
        <v>#REF!</v>
      </c>
    </row>
    <row r="1060" spans="1:7" hidden="1">
      <c r="A1060" s="119" t="s">
        <v>869</v>
      </c>
      <c r="B1060" s="120">
        <v>68</v>
      </c>
      <c r="D1060" s="119" t="e">
        <f>#REF!</f>
        <v>#REF!</v>
      </c>
      <c r="E1060" s="122" t="e">
        <f>#REF!</f>
        <v>#REF!</v>
      </c>
      <c r="F1060" t="e">
        <f t="shared" si="32"/>
        <v>#REF!</v>
      </c>
      <c r="G1060" t="e">
        <f t="shared" si="33"/>
        <v>#REF!</v>
      </c>
    </row>
    <row r="1061" spans="1:7" hidden="1">
      <c r="A1061" s="119" t="s">
        <v>870</v>
      </c>
      <c r="B1061" s="120">
        <v>33</v>
      </c>
      <c r="D1061" s="119" t="e">
        <f>#REF!</f>
        <v>#REF!</v>
      </c>
      <c r="E1061" s="122" t="e">
        <f>#REF!</f>
        <v>#REF!</v>
      </c>
      <c r="F1061" t="e">
        <f t="shared" si="32"/>
        <v>#REF!</v>
      </c>
      <c r="G1061" t="e">
        <f t="shared" si="33"/>
        <v>#REF!</v>
      </c>
    </row>
    <row r="1062" spans="1:7" hidden="1">
      <c r="A1062" s="119" t="s">
        <v>143</v>
      </c>
      <c r="B1062" s="120">
        <v>117</v>
      </c>
      <c r="D1062" s="119" t="e">
        <f>#REF!</f>
        <v>#REF!</v>
      </c>
      <c r="E1062" s="122" t="e">
        <f>#REF!</f>
        <v>#REF!</v>
      </c>
      <c r="F1062" t="e">
        <f t="shared" si="32"/>
        <v>#REF!</v>
      </c>
      <c r="G1062" t="e">
        <f t="shared" si="33"/>
        <v>#REF!</v>
      </c>
    </row>
    <row r="1063" spans="1:7" hidden="1">
      <c r="A1063" s="119" t="s">
        <v>871</v>
      </c>
      <c r="B1063" s="120">
        <v>82</v>
      </c>
      <c r="D1063" s="119" t="e">
        <f>#REF!</f>
        <v>#REF!</v>
      </c>
      <c r="E1063" s="122" t="e">
        <f>#REF!</f>
        <v>#REF!</v>
      </c>
      <c r="F1063" t="e">
        <f t="shared" si="32"/>
        <v>#REF!</v>
      </c>
      <c r="G1063" t="e">
        <f t="shared" si="33"/>
        <v>#REF!</v>
      </c>
    </row>
    <row r="1064" spans="1:7" hidden="1">
      <c r="A1064" s="119">
        <v>21</v>
      </c>
      <c r="B1064" s="120">
        <v>0</v>
      </c>
      <c r="D1064" s="119" t="e">
        <f>#REF!</f>
        <v>#REF!</v>
      </c>
      <c r="E1064" s="122" t="e">
        <f>#REF!</f>
        <v>#REF!</v>
      </c>
      <c r="F1064" t="e">
        <f t="shared" si="32"/>
        <v>#REF!</v>
      </c>
      <c r="G1064" t="e">
        <f t="shared" si="33"/>
        <v>#REF!</v>
      </c>
    </row>
    <row r="1065" spans="1:7" hidden="1">
      <c r="A1065" s="119">
        <v>210100</v>
      </c>
      <c r="B1065" s="120">
        <v>0</v>
      </c>
      <c r="D1065" s="119" t="e">
        <f>#REF!</f>
        <v>#REF!</v>
      </c>
      <c r="E1065" s="122" t="e">
        <f>#REF!</f>
        <v>#REF!</v>
      </c>
      <c r="F1065" t="e">
        <f t="shared" si="32"/>
        <v>#REF!</v>
      </c>
      <c r="G1065" t="e">
        <f t="shared" si="33"/>
        <v>#REF!</v>
      </c>
    </row>
    <row r="1066" spans="1:7" hidden="1">
      <c r="A1066" s="119" t="s">
        <v>872</v>
      </c>
      <c r="B1066" s="120">
        <v>337</v>
      </c>
      <c r="D1066" s="119" t="e">
        <f>#REF!</f>
        <v>#REF!</v>
      </c>
      <c r="E1066" s="122" t="e">
        <f>#REF!</f>
        <v>#REF!</v>
      </c>
      <c r="F1066" t="e">
        <f t="shared" si="32"/>
        <v>#REF!</v>
      </c>
      <c r="G1066" t="e">
        <f t="shared" si="33"/>
        <v>#REF!</v>
      </c>
    </row>
    <row r="1067" spans="1:7" hidden="1">
      <c r="A1067" s="119">
        <v>210200</v>
      </c>
      <c r="B1067" s="120">
        <v>0</v>
      </c>
      <c r="D1067" s="119" t="e">
        <f>#REF!</f>
        <v>#REF!</v>
      </c>
      <c r="E1067" s="122" t="e">
        <f>#REF!</f>
        <v>#REF!</v>
      </c>
      <c r="F1067" t="e">
        <f t="shared" si="32"/>
        <v>#REF!</v>
      </c>
      <c r="G1067" t="e">
        <f t="shared" si="33"/>
        <v>#REF!</v>
      </c>
    </row>
    <row r="1068" spans="1:7" hidden="1">
      <c r="A1068" s="119" t="s">
        <v>873</v>
      </c>
      <c r="B1068" s="120">
        <v>9.5</v>
      </c>
      <c r="D1068" s="119" t="e">
        <f>#REF!</f>
        <v>#REF!</v>
      </c>
      <c r="E1068" s="122" t="e">
        <f>#REF!</f>
        <v>#REF!</v>
      </c>
      <c r="F1068" t="e">
        <f t="shared" si="32"/>
        <v>#REF!</v>
      </c>
      <c r="G1068" t="e">
        <f t="shared" si="33"/>
        <v>#REF!</v>
      </c>
    </row>
    <row r="1069" spans="1:7" hidden="1">
      <c r="A1069" s="119">
        <v>23</v>
      </c>
      <c r="B1069" s="120">
        <v>0</v>
      </c>
      <c r="D1069" s="119" t="e">
        <f>#REF!</f>
        <v>#REF!</v>
      </c>
      <c r="E1069" s="122" t="e">
        <f>#REF!</f>
        <v>#REF!</v>
      </c>
      <c r="F1069" t="e">
        <f t="shared" si="32"/>
        <v>#REF!</v>
      </c>
      <c r="G1069" t="e">
        <f t="shared" si="33"/>
        <v>#REF!</v>
      </c>
    </row>
    <row r="1070" spans="1:7" hidden="1">
      <c r="A1070" s="119">
        <v>230400</v>
      </c>
      <c r="B1070" s="120">
        <v>0</v>
      </c>
      <c r="D1070" s="119" t="e">
        <f>#REF!</f>
        <v>#REF!</v>
      </c>
      <c r="E1070" s="122" t="e">
        <f>#REF!</f>
        <v>#REF!</v>
      </c>
      <c r="F1070" t="e">
        <f t="shared" si="32"/>
        <v>#REF!</v>
      </c>
      <c r="G1070" t="e">
        <f t="shared" si="33"/>
        <v>#REF!</v>
      </c>
    </row>
    <row r="1071" spans="1:7" hidden="1">
      <c r="A1071" s="119" t="s">
        <v>874</v>
      </c>
      <c r="B1071" s="120">
        <v>83</v>
      </c>
      <c r="D1071" s="119" t="e">
        <f>#REF!</f>
        <v>#REF!</v>
      </c>
      <c r="E1071" s="122" t="e">
        <f>#REF!</f>
        <v>#REF!</v>
      </c>
      <c r="F1071" t="e">
        <f t="shared" si="32"/>
        <v>#REF!</v>
      </c>
      <c r="G1071" t="e">
        <f t="shared" si="33"/>
        <v>#REF!</v>
      </c>
    </row>
    <row r="1072" spans="1:7" hidden="1">
      <c r="A1072" s="119" t="s">
        <v>875</v>
      </c>
      <c r="B1072" s="120">
        <v>494</v>
      </c>
      <c r="D1072" s="119" t="e">
        <f>#REF!</f>
        <v>#REF!</v>
      </c>
      <c r="E1072" s="122" t="e">
        <f>#REF!</f>
        <v>#REF!</v>
      </c>
      <c r="F1072" t="e">
        <f t="shared" si="32"/>
        <v>#REF!</v>
      </c>
      <c r="G1072" t="e">
        <f t="shared" si="33"/>
        <v>#REF!</v>
      </c>
    </row>
    <row r="1073" spans="1:7" hidden="1">
      <c r="A1073" s="119" t="s">
        <v>876</v>
      </c>
      <c r="B1073" s="120">
        <v>474</v>
      </c>
      <c r="D1073" s="119" t="e">
        <f>#REF!</f>
        <v>#REF!</v>
      </c>
      <c r="E1073" s="122" t="e">
        <f>#REF!</f>
        <v>#REF!</v>
      </c>
      <c r="F1073" t="e">
        <f t="shared" si="32"/>
        <v>#REF!</v>
      </c>
      <c r="G1073" t="e">
        <f t="shared" si="33"/>
        <v>#REF!</v>
      </c>
    </row>
    <row r="1074" spans="1:7" hidden="1">
      <c r="A1074" s="119" t="s">
        <v>877</v>
      </c>
      <c r="B1074" s="120">
        <v>148</v>
      </c>
      <c r="D1074" s="119" t="e">
        <f>#REF!</f>
        <v>#REF!</v>
      </c>
      <c r="E1074" s="122" t="e">
        <f>#REF!</f>
        <v>#REF!</v>
      </c>
      <c r="F1074" t="e">
        <f t="shared" si="32"/>
        <v>#REF!</v>
      </c>
      <c r="G1074" t="e">
        <f t="shared" si="33"/>
        <v>#REF!</v>
      </c>
    </row>
    <row r="1075" spans="1:7" hidden="1">
      <c r="A1075" s="119" t="s">
        <v>878</v>
      </c>
      <c r="B1075" s="120">
        <v>12</v>
      </c>
      <c r="D1075" s="119" t="e">
        <f>#REF!</f>
        <v>#REF!</v>
      </c>
      <c r="E1075" s="122" t="e">
        <f>#REF!</f>
        <v>#REF!</v>
      </c>
      <c r="F1075" t="e">
        <f t="shared" si="32"/>
        <v>#REF!</v>
      </c>
      <c r="G1075" t="e">
        <f t="shared" si="33"/>
        <v>#REF!</v>
      </c>
    </row>
    <row r="1076" spans="1:7" hidden="1">
      <c r="A1076" s="119" t="s">
        <v>879</v>
      </c>
      <c r="B1076" s="120">
        <v>644</v>
      </c>
      <c r="D1076" s="119" t="e">
        <f>#REF!</f>
        <v>#REF!</v>
      </c>
      <c r="E1076" s="122" t="e">
        <f>#REF!</f>
        <v>#REF!</v>
      </c>
      <c r="F1076" t="e">
        <f t="shared" si="32"/>
        <v>#REF!</v>
      </c>
      <c r="G1076" t="e">
        <f t="shared" si="33"/>
        <v>#REF!</v>
      </c>
    </row>
    <row r="1077" spans="1:7" hidden="1">
      <c r="A1077" s="119" t="s">
        <v>880</v>
      </c>
      <c r="B1077" s="120">
        <v>2</v>
      </c>
      <c r="D1077" s="119" t="e">
        <f>#REF!</f>
        <v>#REF!</v>
      </c>
      <c r="E1077" s="122" t="e">
        <f>#REF!</f>
        <v>#REF!</v>
      </c>
      <c r="F1077" t="e">
        <f t="shared" si="32"/>
        <v>#REF!</v>
      </c>
      <c r="G1077" t="e">
        <f t="shared" si="33"/>
        <v>#REF!</v>
      </c>
    </row>
    <row r="1078" spans="1:7" hidden="1">
      <c r="A1078" s="119" t="s">
        <v>67</v>
      </c>
      <c r="B1078" s="120">
        <v>1</v>
      </c>
      <c r="D1078" s="119" t="e">
        <f>#REF!</f>
        <v>#REF!</v>
      </c>
      <c r="E1078" s="122" t="e">
        <f>#REF!</f>
        <v>#REF!</v>
      </c>
      <c r="F1078" t="e">
        <f t="shared" si="32"/>
        <v>#REF!</v>
      </c>
      <c r="G1078" t="e">
        <f t="shared" si="33"/>
        <v>#REF!</v>
      </c>
    </row>
    <row r="1079" spans="1:7" hidden="1">
      <c r="A1079" s="119">
        <v>24</v>
      </c>
      <c r="B1079" s="120">
        <v>0</v>
      </c>
      <c r="D1079" s="119" t="e">
        <f>#REF!</f>
        <v>#REF!</v>
      </c>
      <c r="E1079" s="122" t="e">
        <f>#REF!</f>
        <v>#REF!</v>
      </c>
      <c r="F1079" t="e">
        <f t="shared" si="32"/>
        <v>#REF!</v>
      </c>
      <c r="G1079" t="e">
        <f t="shared" si="33"/>
        <v>#REF!</v>
      </c>
    </row>
    <row r="1080" spans="1:7" hidden="1">
      <c r="A1080" s="119">
        <v>240200</v>
      </c>
      <c r="B1080" s="120">
        <v>0</v>
      </c>
      <c r="D1080" s="119" t="e">
        <f>#REF!</f>
        <v>#REF!</v>
      </c>
      <c r="E1080" s="122" t="e">
        <f>#REF!</f>
        <v>#REF!</v>
      </c>
      <c r="F1080" t="e">
        <f t="shared" si="32"/>
        <v>#REF!</v>
      </c>
      <c r="G1080" t="e">
        <f t="shared" si="33"/>
        <v>#REF!</v>
      </c>
    </row>
    <row r="1081" spans="1:7" hidden="1">
      <c r="A1081" s="119" t="s">
        <v>144</v>
      </c>
      <c r="B1081" s="120">
        <v>7955.1</v>
      </c>
      <c r="D1081" s="119" t="e">
        <f>#REF!</f>
        <v>#REF!</v>
      </c>
      <c r="E1081" s="122" t="e">
        <f>#REF!</f>
        <v>#REF!</v>
      </c>
      <c r="F1081" t="e">
        <f t="shared" si="32"/>
        <v>#REF!</v>
      </c>
      <c r="G1081" t="e">
        <f t="shared" si="33"/>
        <v>#REF!</v>
      </c>
    </row>
    <row r="1082" spans="1:7" hidden="1">
      <c r="A1082" s="119" t="s">
        <v>881</v>
      </c>
      <c r="B1082" s="120">
        <v>1</v>
      </c>
      <c r="D1082" s="119" t="e">
        <f>#REF!</f>
        <v>#REF!</v>
      </c>
      <c r="E1082" s="122" t="e">
        <f>#REF!</f>
        <v>#REF!</v>
      </c>
      <c r="F1082" t="e">
        <f t="shared" si="32"/>
        <v>#REF!</v>
      </c>
      <c r="G1082" t="e">
        <f t="shared" si="33"/>
        <v>#REF!</v>
      </c>
    </row>
    <row r="1083" spans="1:7" hidden="1">
      <c r="A1083" s="119"/>
      <c r="B1083" s="120"/>
      <c r="D1083" s="119" t="e">
        <f>#REF!</f>
        <v>#REF!</v>
      </c>
      <c r="E1083" s="122" t="e">
        <f>#REF!</f>
        <v>#REF!</v>
      </c>
      <c r="F1083" t="e">
        <f t="shared" si="32"/>
        <v>#REF!</v>
      </c>
      <c r="G1083" t="e">
        <f t="shared" si="33"/>
        <v>#REF!</v>
      </c>
    </row>
    <row r="1084" spans="1:7" hidden="1">
      <c r="A1084" s="119"/>
      <c r="B1084" s="120"/>
      <c r="D1084" s="119" t="e">
        <f>#REF!</f>
        <v>#REF!</v>
      </c>
      <c r="E1084" s="122" t="e">
        <f>#REF!</f>
        <v>#REF!</v>
      </c>
      <c r="F1084" t="e">
        <f t="shared" si="32"/>
        <v>#REF!</v>
      </c>
      <c r="G1084" t="e">
        <f t="shared" si="33"/>
        <v>#REF!</v>
      </c>
    </row>
    <row r="1085" spans="1:7" hidden="1">
      <c r="A1085" s="119"/>
      <c r="B1085" s="120"/>
      <c r="D1085" s="119" t="e">
        <f>#REF!</f>
        <v>#REF!</v>
      </c>
      <c r="E1085" s="122" t="e">
        <f>#REF!</f>
        <v>#REF!</v>
      </c>
      <c r="F1085" t="e">
        <f t="shared" si="32"/>
        <v>#REF!</v>
      </c>
      <c r="G1085" t="e">
        <f t="shared" si="33"/>
        <v>#REF!</v>
      </c>
    </row>
    <row r="1086" spans="1:7" hidden="1">
      <c r="A1086" s="119"/>
      <c r="B1086" s="120"/>
      <c r="D1086" s="119" t="e">
        <f>#REF!</f>
        <v>#REF!</v>
      </c>
      <c r="E1086" s="122" t="e">
        <f>#REF!</f>
        <v>#REF!</v>
      </c>
      <c r="F1086" t="e">
        <f t="shared" si="32"/>
        <v>#REF!</v>
      </c>
      <c r="G1086" t="e">
        <f t="shared" si="33"/>
        <v>#REF!</v>
      </c>
    </row>
    <row r="1087" spans="1:7" hidden="1">
      <c r="A1087" s="227" t="s">
        <v>177</v>
      </c>
      <c r="B1087" s="228"/>
      <c r="D1087" s="119" t="e">
        <f>#REF!</f>
        <v>#REF!</v>
      </c>
      <c r="E1087" s="122" t="e">
        <f>#REF!</f>
        <v>#REF!</v>
      </c>
      <c r="F1087" t="e">
        <f t="shared" si="32"/>
        <v>#REF!</v>
      </c>
      <c r="G1087" t="e">
        <f t="shared" si="33"/>
        <v>#REF!</v>
      </c>
    </row>
    <row r="1088" spans="1:7" hidden="1">
      <c r="A1088" s="119">
        <v>1</v>
      </c>
      <c r="B1088" s="120">
        <v>0</v>
      </c>
      <c r="D1088" s="119" t="e">
        <f>#REF!</f>
        <v>#REF!</v>
      </c>
      <c r="E1088" s="122" t="e">
        <f>#REF!</f>
        <v>#REF!</v>
      </c>
      <c r="F1088" t="e">
        <f t="shared" si="32"/>
        <v>#REF!</v>
      </c>
      <c r="G1088" t="e">
        <f t="shared" si="33"/>
        <v>#REF!</v>
      </c>
    </row>
    <row r="1089" spans="1:7" hidden="1">
      <c r="A1089" s="119">
        <v>10300</v>
      </c>
      <c r="B1089" s="120">
        <v>0</v>
      </c>
      <c r="D1089" s="119" t="e">
        <f>#REF!</f>
        <v>#REF!</v>
      </c>
      <c r="E1089" s="122" t="e">
        <f>#REF!</f>
        <v>#REF!</v>
      </c>
      <c r="F1089" t="e">
        <f t="shared" si="32"/>
        <v>#REF!</v>
      </c>
      <c r="G1089" t="e">
        <f t="shared" si="33"/>
        <v>#REF!</v>
      </c>
    </row>
    <row r="1090" spans="1:7" hidden="1">
      <c r="A1090" s="119" t="s">
        <v>89</v>
      </c>
      <c r="B1090" s="120">
        <v>3</v>
      </c>
      <c r="D1090" s="119" t="e">
        <f>#REF!</f>
        <v>#REF!</v>
      </c>
      <c r="E1090" s="122" t="e">
        <f>#REF!</f>
        <v>#REF!</v>
      </c>
      <c r="F1090" t="e">
        <f t="shared" si="32"/>
        <v>#REF!</v>
      </c>
      <c r="G1090" t="e">
        <f t="shared" si="33"/>
        <v>#REF!</v>
      </c>
    </row>
    <row r="1091" spans="1:7" hidden="1">
      <c r="A1091" s="119" t="s">
        <v>90</v>
      </c>
      <c r="B1091" s="120">
        <v>3</v>
      </c>
      <c r="D1091" s="119" t="e">
        <f>#REF!</f>
        <v>#REF!</v>
      </c>
      <c r="E1091" s="122" t="e">
        <f>#REF!</f>
        <v>#REF!</v>
      </c>
      <c r="F1091" t="e">
        <f t="shared" si="32"/>
        <v>#REF!</v>
      </c>
      <c r="G1091" t="e">
        <f t="shared" si="33"/>
        <v>#REF!</v>
      </c>
    </row>
    <row r="1092" spans="1:7" hidden="1">
      <c r="A1092" s="119" t="s">
        <v>91</v>
      </c>
      <c r="B1092" s="120">
        <v>3</v>
      </c>
      <c r="D1092" s="119" t="e">
        <f>#REF!</f>
        <v>#REF!</v>
      </c>
      <c r="E1092" s="122" t="e">
        <f>#REF!</f>
        <v>#REF!</v>
      </c>
      <c r="F1092" t="e">
        <f t="shared" si="32"/>
        <v>#REF!</v>
      </c>
      <c r="G1092" t="e">
        <f t="shared" si="33"/>
        <v>#REF!</v>
      </c>
    </row>
    <row r="1093" spans="1:7" hidden="1">
      <c r="A1093" s="119" t="s">
        <v>92</v>
      </c>
      <c r="B1093" s="120">
        <v>3</v>
      </c>
      <c r="D1093" s="119" t="e">
        <f>#REF!</f>
        <v>#REF!</v>
      </c>
      <c r="E1093" s="122" t="e">
        <f>#REF!</f>
        <v>#REF!</v>
      </c>
      <c r="F1093" t="e">
        <f t="shared" si="32"/>
        <v>#REF!</v>
      </c>
      <c r="G1093" t="e">
        <f t="shared" si="33"/>
        <v>#REF!</v>
      </c>
    </row>
    <row r="1094" spans="1:7" hidden="1">
      <c r="A1094" s="119">
        <v>2</v>
      </c>
      <c r="B1094" s="120">
        <v>0</v>
      </c>
      <c r="D1094" s="119" t="e">
        <f>#REF!</f>
        <v>#REF!</v>
      </c>
      <c r="E1094" s="122" t="e">
        <f>#REF!</f>
        <v>#REF!</v>
      </c>
      <c r="F1094" t="e">
        <f t="shared" ref="F1094:F1157" si="34">IF(D1094=A1094,"OK","NÃO OK")</f>
        <v>#REF!</v>
      </c>
      <c r="G1094" t="e">
        <f t="shared" ref="G1094:G1157" si="35">IF(E1094=B1094,"OK","NÃO OK")</f>
        <v>#REF!</v>
      </c>
    </row>
    <row r="1095" spans="1:7" hidden="1">
      <c r="A1095" s="119">
        <v>20100</v>
      </c>
      <c r="B1095" s="120">
        <v>0</v>
      </c>
      <c r="D1095" s="119" t="e">
        <f>#REF!</f>
        <v>#REF!</v>
      </c>
      <c r="E1095" s="122" t="e">
        <f>#REF!</f>
        <v>#REF!</v>
      </c>
      <c r="F1095" t="e">
        <f t="shared" si="34"/>
        <v>#REF!</v>
      </c>
      <c r="G1095" t="e">
        <f t="shared" si="35"/>
        <v>#REF!</v>
      </c>
    </row>
    <row r="1096" spans="1:7" hidden="1">
      <c r="A1096" s="119" t="s">
        <v>892</v>
      </c>
      <c r="B1096" s="120">
        <v>1</v>
      </c>
      <c r="D1096" s="119" t="e">
        <f>#REF!</f>
        <v>#REF!</v>
      </c>
      <c r="E1096" s="122" t="e">
        <f>#REF!</f>
        <v>#REF!</v>
      </c>
      <c r="F1096" t="e">
        <f t="shared" si="34"/>
        <v>#REF!</v>
      </c>
      <c r="G1096" t="e">
        <f t="shared" si="35"/>
        <v>#REF!</v>
      </c>
    </row>
    <row r="1097" spans="1:7" hidden="1">
      <c r="A1097" s="119">
        <v>7</v>
      </c>
      <c r="B1097" s="120">
        <v>0</v>
      </c>
      <c r="D1097" s="119" t="e">
        <f>#REF!</f>
        <v>#REF!</v>
      </c>
      <c r="E1097" s="122" t="e">
        <f>#REF!</f>
        <v>#REF!</v>
      </c>
      <c r="F1097" t="e">
        <f t="shared" si="34"/>
        <v>#REF!</v>
      </c>
      <c r="G1097" t="e">
        <f t="shared" si="35"/>
        <v>#REF!</v>
      </c>
    </row>
    <row r="1098" spans="1:7" hidden="1">
      <c r="A1098" s="119">
        <v>70600</v>
      </c>
      <c r="B1098" s="120">
        <v>0</v>
      </c>
      <c r="D1098" s="119" t="e">
        <f>#REF!</f>
        <v>#REF!</v>
      </c>
      <c r="E1098" s="122" t="e">
        <f>#REF!</f>
        <v>#REF!</v>
      </c>
      <c r="F1098" t="e">
        <f t="shared" si="34"/>
        <v>#REF!</v>
      </c>
      <c r="G1098" t="e">
        <f t="shared" si="35"/>
        <v>#REF!</v>
      </c>
    </row>
    <row r="1099" spans="1:7" hidden="1">
      <c r="A1099" s="119" t="s">
        <v>893</v>
      </c>
      <c r="B1099" s="120">
        <v>347</v>
      </c>
      <c r="D1099" s="119" t="e">
        <f>#REF!</f>
        <v>#REF!</v>
      </c>
      <c r="E1099" s="122" t="e">
        <f>#REF!</f>
        <v>#REF!</v>
      </c>
      <c r="F1099" t="e">
        <f t="shared" si="34"/>
        <v>#REF!</v>
      </c>
      <c r="G1099" t="e">
        <f t="shared" si="35"/>
        <v>#REF!</v>
      </c>
    </row>
    <row r="1100" spans="1:7" hidden="1">
      <c r="A1100" s="119" t="s">
        <v>894</v>
      </c>
      <c r="B1100" s="120">
        <v>367</v>
      </c>
      <c r="D1100" s="119" t="e">
        <f>#REF!</f>
        <v>#REF!</v>
      </c>
      <c r="E1100" s="122" t="e">
        <f>#REF!</f>
        <v>#REF!</v>
      </c>
      <c r="F1100" t="e">
        <f t="shared" si="34"/>
        <v>#REF!</v>
      </c>
      <c r="G1100" t="e">
        <f t="shared" si="35"/>
        <v>#REF!</v>
      </c>
    </row>
    <row r="1101" spans="1:7" hidden="1">
      <c r="A1101" s="119">
        <v>12</v>
      </c>
      <c r="B1101" s="120">
        <v>0</v>
      </c>
      <c r="D1101" s="119" t="e">
        <f>#REF!</f>
        <v>#REF!</v>
      </c>
      <c r="E1101" s="122" t="e">
        <f>#REF!</f>
        <v>#REF!</v>
      </c>
      <c r="F1101" t="e">
        <f t="shared" si="34"/>
        <v>#REF!</v>
      </c>
      <c r="G1101" t="e">
        <f t="shared" si="35"/>
        <v>#REF!</v>
      </c>
    </row>
    <row r="1102" spans="1:7" hidden="1">
      <c r="A1102" s="119">
        <v>120300</v>
      </c>
      <c r="B1102" s="120">
        <v>0</v>
      </c>
      <c r="D1102" s="119" t="e">
        <f>#REF!</f>
        <v>#REF!</v>
      </c>
      <c r="E1102" s="122" t="e">
        <f>#REF!</f>
        <v>#REF!</v>
      </c>
      <c r="F1102" t="e">
        <f t="shared" si="34"/>
        <v>#REF!</v>
      </c>
      <c r="G1102" t="e">
        <f t="shared" si="35"/>
        <v>#REF!</v>
      </c>
    </row>
    <row r="1103" spans="1:7" hidden="1">
      <c r="A1103" s="119" t="s">
        <v>895</v>
      </c>
      <c r="B1103" s="120">
        <v>2384</v>
      </c>
      <c r="D1103" s="119" t="e">
        <f>#REF!</f>
        <v>#REF!</v>
      </c>
      <c r="E1103" s="122" t="e">
        <f>#REF!</f>
        <v>#REF!</v>
      </c>
      <c r="F1103" t="e">
        <f t="shared" si="34"/>
        <v>#REF!</v>
      </c>
      <c r="G1103" t="e">
        <f t="shared" si="35"/>
        <v>#REF!</v>
      </c>
    </row>
    <row r="1104" spans="1:7" hidden="1">
      <c r="A1104" s="119">
        <v>15</v>
      </c>
      <c r="B1104" s="120">
        <v>0</v>
      </c>
      <c r="D1104" s="119" t="e">
        <f>#REF!</f>
        <v>#REF!</v>
      </c>
      <c r="E1104" s="122" t="e">
        <f>#REF!</f>
        <v>#REF!</v>
      </c>
      <c r="F1104" t="e">
        <f t="shared" si="34"/>
        <v>#REF!</v>
      </c>
      <c r="G1104" t="e">
        <f t="shared" si="35"/>
        <v>#REF!</v>
      </c>
    </row>
    <row r="1105" spans="1:7" hidden="1">
      <c r="A1105" s="119">
        <v>150300</v>
      </c>
      <c r="B1105" s="120">
        <v>0</v>
      </c>
      <c r="D1105" s="119" t="e">
        <f>#REF!</f>
        <v>#REF!</v>
      </c>
      <c r="E1105" s="122" t="e">
        <f>#REF!</f>
        <v>#REF!</v>
      </c>
      <c r="F1105" t="e">
        <f t="shared" si="34"/>
        <v>#REF!</v>
      </c>
      <c r="G1105" t="e">
        <f t="shared" si="35"/>
        <v>#REF!</v>
      </c>
    </row>
    <row r="1106" spans="1:7" hidden="1">
      <c r="A1106" s="119" t="s">
        <v>896</v>
      </c>
      <c r="B1106" s="120">
        <v>1866</v>
      </c>
      <c r="D1106" s="119" t="e">
        <f>#REF!</f>
        <v>#REF!</v>
      </c>
      <c r="E1106" s="122" t="e">
        <f>#REF!</f>
        <v>#REF!</v>
      </c>
      <c r="F1106" t="e">
        <f t="shared" si="34"/>
        <v>#REF!</v>
      </c>
      <c r="G1106" t="e">
        <f t="shared" si="35"/>
        <v>#REF!</v>
      </c>
    </row>
    <row r="1107" spans="1:7" hidden="1">
      <c r="A1107" s="119">
        <v>17</v>
      </c>
      <c r="B1107" s="120">
        <v>0</v>
      </c>
      <c r="D1107" s="119" t="e">
        <f>#REF!</f>
        <v>#REF!</v>
      </c>
      <c r="E1107" s="122" t="e">
        <f>#REF!</f>
        <v>#REF!</v>
      </c>
      <c r="F1107" t="e">
        <f t="shared" si="34"/>
        <v>#REF!</v>
      </c>
      <c r="G1107" t="e">
        <f t="shared" si="35"/>
        <v>#REF!</v>
      </c>
    </row>
    <row r="1108" spans="1:7" hidden="1">
      <c r="A1108" s="119">
        <v>170200</v>
      </c>
      <c r="B1108" s="120">
        <v>0</v>
      </c>
      <c r="D1108" s="119" t="e">
        <f>#REF!</f>
        <v>#REF!</v>
      </c>
      <c r="E1108" s="122" t="e">
        <f>#REF!</f>
        <v>#REF!</v>
      </c>
      <c r="F1108" t="e">
        <f t="shared" si="34"/>
        <v>#REF!</v>
      </c>
      <c r="G1108" t="e">
        <f t="shared" si="35"/>
        <v>#REF!</v>
      </c>
    </row>
    <row r="1109" spans="1:7" hidden="1">
      <c r="A1109" s="119" t="s">
        <v>973</v>
      </c>
      <c r="B1109" s="120">
        <v>1</v>
      </c>
      <c r="D1109" s="119" t="e">
        <f>#REF!</f>
        <v>#REF!</v>
      </c>
      <c r="E1109" s="122" t="e">
        <f>#REF!</f>
        <v>#REF!</v>
      </c>
      <c r="F1109" t="e">
        <f t="shared" si="34"/>
        <v>#REF!</v>
      </c>
      <c r="G1109" t="e">
        <f t="shared" si="35"/>
        <v>#REF!</v>
      </c>
    </row>
    <row r="1110" spans="1:7" hidden="1">
      <c r="A1110" s="119">
        <v>170700</v>
      </c>
      <c r="B1110" s="120">
        <v>0</v>
      </c>
      <c r="D1110" s="119" t="e">
        <f>#REF!</f>
        <v>#REF!</v>
      </c>
      <c r="E1110" s="122" t="e">
        <f>#REF!</f>
        <v>#REF!</v>
      </c>
      <c r="F1110" t="e">
        <f t="shared" si="34"/>
        <v>#REF!</v>
      </c>
      <c r="G1110" t="e">
        <f t="shared" si="35"/>
        <v>#REF!</v>
      </c>
    </row>
    <row r="1111" spans="1:7" hidden="1">
      <c r="A1111" s="119" t="s">
        <v>897</v>
      </c>
      <c r="B1111" s="120">
        <v>10</v>
      </c>
      <c r="D1111" s="119" t="e">
        <f>#REF!</f>
        <v>#REF!</v>
      </c>
      <c r="E1111" s="122" t="e">
        <f>#REF!</f>
        <v>#REF!</v>
      </c>
      <c r="F1111" t="e">
        <f t="shared" si="34"/>
        <v>#REF!</v>
      </c>
      <c r="G1111" t="e">
        <f t="shared" si="35"/>
        <v>#REF!</v>
      </c>
    </row>
    <row r="1112" spans="1:7" hidden="1">
      <c r="A1112" s="119" t="s">
        <v>898</v>
      </c>
      <c r="B1112" s="120">
        <v>10</v>
      </c>
      <c r="D1112" s="119" t="e">
        <f>#REF!</f>
        <v>#REF!</v>
      </c>
      <c r="E1112" s="122" t="e">
        <f>#REF!</f>
        <v>#REF!</v>
      </c>
      <c r="F1112" t="e">
        <f t="shared" si="34"/>
        <v>#REF!</v>
      </c>
      <c r="G1112" t="e">
        <f t="shared" si="35"/>
        <v>#REF!</v>
      </c>
    </row>
    <row r="1113" spans="1:7" hidden="1">
      <c r="A1113" s="119" t="s">
        <v>899</v>
      </c>
      <c r="B1113" s="120">
        <v>735</v>
      </c>
      <c r="D1113" s="119" t="e">
        <f>#REF!</f>
        <v>#REF!</v>
      </c>
      <c r="E1113" s="122" t="e">
        <f>#REF!</f>
        <v>#REF!</v>
      </c>
      <c r="F1113" t="e">
        <f t="shared" si="34"/>
        <v>#REF!</v>
      </c>
      <c r="G1113" t="e">
        <f t="shared" si="35"/>
        <v>#REF!</v>
      </c>
    </row>
    <row r="1114" spans="1:7" hidden="1">
      <c r="A1114" s="119" t="s">
        <v>900</v>
      </c>
      <c r="B1114" s="120">
        <v>225</v>
      </c>
      <c r="D1114" s="119" t="e">
        <f>#REF!</f>
        <v>#REF!</v>
      </c>
      <c r="E1114" s="122" t="e">
        <f>#REF!</f>
        <v>#REF!</v>
      </c>
      <c r="F1114" t="e">
        <f t="shared" si="34"/>
        <v>#REF!</v>
      </c>
      <c r="G1114" t="e">
        <f t="shared" si="35"/>
        <v>#REF!</v>
      </c>
    </row>
    <row r="1115" spans="1:7" hidden="1">
      <c r="A1115" s="119" t="s">
        <v>901</v>
      </c>
      <c r="B1115" s="120">
        <v>62</v>
      </c>
      <c r="D1115" s="119" t="e">
        <f>#REF!</f>
        <v>#REF!</v>
      </c>
      <c r="E1115" s="122" t="e">
        <f>#REF!</f>
        <v>#REF!</v>
      </c>
      <c r="F1115" t="e">
        <f t="shared" si="34"/>
        <v>#REF!</v>
      </c>
      <c r="G1115" t="e">
        <f t="shared" si="35"/>
        <v>#REF!</v>
      </c>
    </row>
    <row r="1116" spans="1:7" hidden="1">
      <c r="A1116" s="119">
        <v>170800</v>
      </c>
      <c r="B1116" s="120">
        <v>0</v>
      </c>
      <c r="D1116" s="119" t="e">
        <f>#REF!</f>
        <v>#REF!</v>
      </c>
      <c r="E1116" s="122" t="e">
        <f>#REF!</f>
        <v>#REF!</v>
      </c>
      <c r="F1116" t="e">
        <f t="shared" si="34"/>
        <v>#REF!</v>
      </c>
      <c r="G1116" t="e">
        <f t="shared" si="35"/>
        <v>#REF!</v>
      </c>
    </row>
    <row r="1117" spans="1:7" hidden="1">
      <c r="A1117" s="119" t="s">
        <v>902</v>
      </c>
      <c r="B1117" s="120">
        <v>1</v>
      </c>
      <c r="D1117" s="119" t="e">
        <f>#REF!</f>
        <v>#REF!</v>
      </c>
      <c r="E1117" s="122" t="e">
        <f>#REF!</f>
        <v>#REF!</v>
      </c>
      <c r="F1117" t="e">
        <f t="shared" si="34"/>
        <v>#REF!</v>
      </c>
      <c r="G1117" t="e">
        <f t="shared" si="35"/>
        <v>#REF!</v>
      </c>
    </row>
    <row r="1118" spans="1:7" hidden="1">
      <c r="A1118" s="119" t="s">
        <v>903</v>
      </c>
      <c r="B1118" s="120">
        <v>1</v>
      </c>
      <c r="D1118" s="119" t="e">
        <f>#REF!</f>
        <v>#REF!</v>
      </c>
      <c r="E1118" s="122" t="e">
        <f>#REF!</f>
        <v>#REF!</v>
      </c>
      <c r="F1118" t="e">
        <f t="shared" si="34"/>
        <v>#REF!</v>
      </c>
      <c r="G1118" t="e">
        <f t="shared" si="35"/>
        <v>#REF!</v>
      </c>
    </row>
    <row r="1119" spans="1:7" hidden="1">
      <c r="A1119" s="119" t="s">
        <v>904</v>
      </c>
      <c r="B1119" s="120">
        <v>1</v>
      </c>
      <c r="D1119" s="119" t="e">
        <f>#REF!</f>
        <v>#REF!</v>
      </c>
      <c r="E1119" s="122" t="e">
        <f>#REF!</f>
        <v>#REF!</v>
      </c>
      <c r="F1119" t="e">
        <f t="shared" si="34"/>
        <v>#REF!</v>
      </c>
      <c r="G1119" t="e">
        <f t="shared" si="35"/>
        <v>#REF!</v>
      </c>
    </row>
    <row r="1120" spans="1:7" hidden="1">
      <c r="A1120" s="119">
        <v>171000</v>
      </c>
      <c r="B1120" s="120">
        <v>0</v>
      </c>
      <c r="D1120" s="119" t="e">
        <f>#REF!</f>
        <v>#REF!</v>
      </c>
      <c r="E1120" s="122" t="e">
        <f>#REF!</f>
        <v>#REF!</v>
      </c>
      <c r="F1120" t="e">
        <f t="shared" si="34"/>
        <v>#REF!</v>
      </c>
      <c r="G1120" t="e">
        <f t="shared" si="35"/>
        <v>#REF!</v>
      </c>
    </row>
    <row r="1121" spans="1:7" hidden="1">
      <c r="A1121" s="119" t="s">
        <v>905</v>
      </c>
      <c r="B1121" s="120">
        <v>2051</v>
      </c>
      <c r="D1121" s="119" t="e">
        <f>#REF!</f>
        <v>#REF!</v>
      </c>
      <c r="E1121" s="122" t="e">
        <f>#REF!</f>
        <v>#REF!</v>
      </c>
      <c r="F1121" t="e">
        <f t="shared" si="34"/>
        <v>#REF!</v>
      </c>
      <c r="G1121" t="e">
        <f t="shared" si="35"/>
        <v>#REF!</v>
      </c>
    </row>
    <row r="1122" spans="1:7" hidden="1">
      <c r="A1122" s="119" t="s">
        <v>906</v>
      </c>
      <c r="B1122" s="120">
        <v>249</v>
      </c>
      <c r="D1122" s="119" t="e">
        <f>#REF!</f>
        <v>#REF!</v>
      </c>
      <c r="E1122" s="122" t="e">
        <f>#REF!</f>
        <v>#REF!</v>
      </c>
      <c r="F1122" t="e">
        <f t="shared" si="34"/>
        <v>#REF!</v>
      </c>
      <c r="G1122" t="e">
        <f t="shared" si="35"/>
        <v>#REF!</v>
      </c>
    </row>
    <row r="1123" spans="1:7" hidden="1">
      <c r="A1123" s="119" t="s">
        <v>907</v>
      </c>
      <c r="B1123" s="120">
        <v>93</v>
      </c>
      <c r="D1123" s="119" t="e">
        <f>#REF!</f>
        <v>#REF!</v>
      </c>
      <c r="E1123" s="122" t="e">
        <f>#REF!</f>
        <v>#REF!</v>
      </c>
      <c r="F1123" t="e">
        <f t="shared" si="34"/>
        <v>#REF!</v>
      </c>
      <c r="G1123" t="e">
        <f t="shared" si="35"/>
        <v>#REF!</v>
      </c>
    </row>
    <row r="1124" spans="1:7" hidden="1">
      <c r="A1124" s="119" t="s">
        <v>908</v>
      </c>
      <c r="B1124" s="120">
        <v>25</v>
      </c>
      <c r="D1124" s="119" t="e">
        <f>#REF!</f>
        <v>#REF!</v>
      </c>
      <c r="E1124" s="122" t="e">
        <f>#REF!</f>
        <v>#REF!</v>
      </c>
      <c r="F1124" t="e">
        <f t="shared" si="34"/>
        <v>#REF!</v>
      </c>
      <c r="G1124" t="e">
        <f t="shared" si="35"/>
        <v>#REF!</v>
      </c>
    </row>
    <row r="1125" spans="1:7" hidden="1">
      <c r="A1125" s="119" t="s">
        <v>909</v>
      </c>
      <c r="B1125" s="120">
        <v>47</v>
      </c>
      <c r="D1125" s="119" t="e">
        <f>#REF!</f>
        <v>#REF!</v>
      </c>
      <c r="E1125" s="122" t="e">
        <f>#REF!</f>
        <v>#REF!</v>
      </c>
      <c r="F1125" t="e">
        <f t="shared" si="34"/>
        <v>#REF!</v>
      </c>
      <c r="G1125" t="e">
        <f t="shared" si="35"/>
        <v>#REF!</v>
      </c>
    </row>
    <row r="1126" spans="1:7" hidden="1">
      <c r="A1126" s="119" t="s">
        <v>910</v>
      </c>
      <c r="B1126" s="120">
        <v>32</v>
      </c>
      <c r="D1126" s="119" t="e">
        <f>#REF!</f>
        <v>#REF!</v>
      </c>
      <c r="E1126" s="122" t="e">
        <f>#REF!</f>
        <v>#REF!</v>
      </c>
      <c r="F1126" t="e">
        <f t="shared" si="34"/>
        <v>#REF!</v>
      </c>
      <c r="G1126" t="e">
        <f t="shared" si="35"/>
        <v>#REF!</v>
      </c>
    </row>
    <row r="1127" spans="1:7" hidden="1">
      <c r="A1127" s="119" t="s">
        <v>911</v>
      </c>
      <c r="B1127" s="120">
        <v>30</v>
      </c>
      <c r="D1127" s="119" t="e">
        <f>#REF!</f>
        <v>#REF!</v>
      </c>
      <c r="E1127" s="122" t="e">
        <f>#REF!</f>
        <v>#REF!</v>
      </c>
      <c r="F1127" t="e">
        <f t="shared" si="34"/>
        <v>#REF!</v>
      </c>
      <c r="G1127" t="e">
        <f t="shared" si="35"/>
        <v>#REF!</v>
      </c>
    </row>
    <row r="1128" spans="1:7" hidden="1">
      <c r="A1128" s="119" t="s">
        <v>912</v>
      </c>
      <c r="B1128" s="120">
        <v>73</v>
      </c>
      <c r="D1128" s="119" t="e">
        <f>#REF!</f>
        <v>#REF!</v>
      </c>
      <c r="E1128" s="122" t="e">
        <f>#REF!</f>
        <v>#REF!</v>
      </c>
      <c r="F1128" t="e">
        <f t="shared" si="34"/>
        <v>#REF!</v>
      </c>
      <c r="G1128" t="e">
        <f t="shared" si="35"/>
        <v>#REF!</v>
      </c>
    </row>
    <row r="1129" spans="1:7" hidden="1">
      <c r="A1129" s="119" t="s">
        <v>913</v>
      </c>
      <c r="B1129" s="120">
        <v>36</v>
      </c>
      <c r="D1129" s="119" t="e">
        <f>#REF!</f>
        <v>#REF!</v>
      </c>
      <c r="E1129" s="122" t="e">
        <f>#REF!</f>
        <v>#REF!</v>
      </c>
      <c r="F1129" t="e">
        <f t="shared" si="34"/>
        <v>#REF!</v>
      </c>
      <c r="G1129" t="e">
        <f t="shared" si="35"/>
        <v>#REF!</v>
      </c>
    </row>
    <row r="1130" spans="1:7" hidden="1">
      <c r="A1130" s="119" t="s">
        <v>914</v>
      </c>
      <c r="B1130" s="120">
        <v>7</v>
      </c>
      <c r="D1130" s="119" t="e">
        <f>#REF!</f>
        <v>#REF!</v>
      </c>
      <c r="E1130" s="122" t="e">
        <f>#REF!</f>
        <v>#REF!</v>
      </c>
      <c r="F1130" t="e">
        <f t="shared" si="34"/>
        <v>#REF!</v>
      </c>
      <c r="G1130" t="e">
        <f t="shared" si="35"/>
        <v>#REF!</v>
      </c>
    </row>
    <row r="1131" spans="1:7" hidden="1">
      <c r="A1131" s="119" t="s">
        <v>915</v>
      </c>
      <c r="B1131" s="120">
        <v>70</v>
      </c>
      <c r="D1131" s="119" t="e">
        <f>#REF!</f>
        <v>#REF!</v>
      </c>
      <c r="E1131" s="122" t="e">
        <f>#REF!</f>
        <v>#REF!</v>
      </c>
      <c r="F1131" t="e">
        <f t="shared" si="34"/>
        <v>#REF!</v>
      </c>
      <c r="G1131" t="e">
        <f t="shared" si="35"/>
        <v>#REF!</v>
      </c>
    </row>
    <row r="1132" spans="1:7" hidden="1">
      <c r="A1132" s="119" t="s">
        <v>916</v>
      </c>
      <c r="B1132" s="120">
        <v>78</v>
      </c>
      <c r="D1132" s="119" t="e">
        <f>#REF!</f>
        <v>#REF!</v>
      </c>
      <c r="E1132" s="122" t="e">
        <f>#REF!</f>
        <v>#REF!</v>
      </c>
      <c r="F1132" t="e">
        <f t="shared" si="34"/>
        <v>#REF!</v>
      </c>
      <c r="G1132" t="e">
        <f t="shared" si="35"/>
        <v>#REF!</v>
      </c>
    </row>
    <row r="1133" spans="1:7" hidden="1">
      <c r="A1133" s="119" t="s">
        <v>917</v>
      </c>
      <c r="B1133" s="120">
        <v>38</v>
      </c>
      <c r="D1133" s="119" t="e">
        <f>#REF!</f>
        <v>#REF!</v>
      </c>
      <c r="E1133" s="122" t="e">
        <f>#REF!</f>
        <v>#REF!</v>
      </c>
      <c r="F1133" t="e">
        <f t="shared" si="34"/>
        <v>#REF!</v>
      </c>
      <c r="G1133" t="e">
        <f t="shared" si="35"/>
        <v>#REF!</v>
      </c>
    </row>
    <row r="1134" spans="1:7" hidden="1">
      <c r="A1134" s="119" t="s">
        <v>918</v>
      </c>
      <c r="B1134" s="120">
        <v>17</v>
      </c>
      <c r="D1134" s="119" t="e">
        <f>#REF!</f>
        <v>#REF!</v>
      </c>
      <c r="E1134" s="122" t="e">
        <f>#REF!</f>
        <v>#REF!</v>
      </c>
      <c r="F1134" t="e">
        <f t="shared" si="34"/>
        <v>#REF!</v>
      </c>
      <c r="G1134" t="e">
        <f t="shared" si="35"/>
        <v>#REF!</v>
      </c>
    </row>
    <row r="1135" spans="1:7" hidden="1">
      <c r="A1135" s="119" t="s">
        <v>919</v>
      </c>
      <c r="B1135" s="120">
        <v>34</v>
      </c>
      <c r="D1135" s="119" t="e">
        <f>#REF!</f>
        <v>#REF!</v>
      </c>
      <c r="E1135" s="122" t="e">
        <f>#REF!</f>
        <v>#REF!</v>
      </c>
      <c r="F1135" t="e">
        <f t="shared" si="34"/>
        <v>#REF!</v>
      </c>
      <c r="G1135" t="e">
        <f t="shared" si="35"/>
        <v>#REF!</v>
      </c>
    </row>
    <row r="1136" spans="1:7" hidden="1">
      <c r="A1136" s="119">
        <v>171200</v>
      </c>
      <c r="B1136" s="120">
        <v>0</v>
      </c>
      <c r="D1136" s="119" t="e">
        <f>#REF!</f>
        <v>#REF!</v>
      </c>
      <c r="E1136" s="122" t="e">
        <f>#REF!</f>
        <v>#REF!</v>
      </c>
      <c r="F1136" t="e">
        <f t="shared" si="34"/>
        <v>#REF!</v>
      </c>
      <c r="G1136" t="e">
        <f t="shared" si="35"/>
        <v>#REF!</v>
      </c>
    </row>
    <row r="1137" spans="1:7" hidden="1">
      <c r="A1137" s="119" t="s">
        <v>920</v>
      </c>
      <c r="B1137" s="120">
        <v>412</v>
      </c>
      <c r="D1137" s="119" t="e">
        <f>#REF!</f>
        <v>#REF!</v>
      </c>
      <c r="E1137" s="122" t="e">
        <f>#REF!</f>
        <v>#REF!</v>
      </c>
      <c r="F1137" t="e">
        <f t="shared" si="34"/>
        <v>#REF!</v>
      </c>
      <c r="G1137" t="e">
        <f t="shared" si="35"/>
        <v>#REF!</v>
      </c>
    </row>
    <row r="1138" spans="1:7" hidden="1">
      <c r="A1138" s="119" t="s">
        <v>921</v>
      </c>
      <c r="B1138" s="120">
        <v>103</v>
      </c>
      <c r="D1138" s="119" t="e">
        <f>#REF!</f>
        <v>#REF!</v>
      </c>
      <c r="E1138" s="122" t="e">
        <f>#REF!</f>
        <v>#REF!</v>
      </c>
      <c r="F1138" t="e">
        <f t="shared" si="34"/>
        <v>#REF!</v>
      </c>
      <c r="G1138" t="e">
        <f t="shared" si="35"/>
        <v>#REF!</v>
      </c>
    </row>
    <row r="1139" spans="1:7" hidden="1">
      <c r="A1139" s="119">
        <v>171300</v>
      </c>
      <c r="B1139" s="120">
        <v>0</v>
      </c>
      <c r="D1139" s="119" t="e">
        <f>#REF!</f>
        <v>#REF!</v>
      </c>
      <c r="E1139" s="122" t="e">
        <f>#REF!</f>
        <v>#REF!</v>
      </c>
      <c r="F1139" t="e">
        <f t="shared" si="34"/>
        <v>#REF!</v>
      </c>
      <c r="G1139" t="e">
        <f t="shared" si="35"/>
        <v>#REF!</v>
      </c>
    </row>
    <row r="1140" spans="1:7" hidden="1">
      <c r="A1140" s="119" t="s">
        <v>922</v>
      </c>
      <c r="B1140" s="120">
        <v>65</v>
      </c>
      <c r="D1140" s="119" t="e">
        <f>#REF!</f>
        <v>#REF!</v>
      </c>
      <c r="E1140" s="122" t="e">
        <f>#REF!</f>
        <v>#REF!</v>
      </c>
      <c r="F1140" t="e">
        <f t="shared" si="34"/>
        <v>#REF!</v>
      </c>
      <c r="G1140" t="e">
        <f t="shared" si="35"/>
        <v>#REF!</v>
      </c>
    </row>
    <row r="1141" spans="1:7" hidden="1">
      <c r="A1141" s="119">
        <v>171800</v>
      </c>
      <c r="B1141" s="120">
        <v>0</v>
      </c>
      <c r="D1141" s="119" t="e">
        <f>#REF!</f>
        <v>#REF!</v>
      </c>
      <c r="E1141" s="122" t="e">
        <f>#REF!</f>
        <v>#REF!</v>
      </c>
      <c r="F1141" t="e">
        <f t="shared" si="34"/>
        <v>#REF!</v>
      </c>
      <c r="G1141" t="e">
        <f t="shared" si="35"/>
        <v>#REF!</v>
      </c>
    </row>
    <row r="1142" spans="1:7" hidden="1">
      <c r="A1142" s="119" t="s">
        <v>923</v>
      </c>
      <c r="B1142" s="120">
        <v>30</v>
      </c>
      <c r="D1142" s="119" t="e">
        <f>#REF!</f>
        <v>#REF!</v>
      </c>
      <c r="E1142" s="122" t="e">
        <f>#REF!</f>
        <v>#REF!</v>
      </c>
      <c r="F1142" t="e">
        <f t="shared" si="34"/>
        <v>#REF!</v>
      </c>
      <c r="G1142" t="e">
        <f t="shared" si="35"/>
        <v>#REF!</v>
      </c>
    </row>
    <row r="1143" spans="1:7" hidden="1">
      <c r="A1143" s="119" t="s">
        <v>898</v>
      </c>
      <c r="B1143" s="120">
        <v>50</v>
      </c>
      <c r="D1143" s="119" t="e">
        <f>#REF!</f>
        <v>#REF!</v>
      </c>
      <c r="E1143" s="122" t="e">
        <f>#REF!</f>
        <v>#REF!</v>
      </c>
      <c r="F1143" t="e">
        <f t="shared" si="34"/>
        <v>#REF!</v>
      </c>
      <c r="G1143" t="e">
        <f t="shared" si="35"/>
        <v>#REF!</v>
      </c>
    </row>
    <row r="1144" spans="1:7" hidden="1">
      <c r="A1144" s="119" t="s">
        <v>899</v>
      </c>
      <c r="B1144" s="120">
        <v>186</v>
      </c>
      <c r="D1144" s="119" t="e">
        <f>#REF!</f>
        <v>#REF!</v>
      </c>
      <c r="E1144" s="122" t="e">
        <f>#REF!</f>
        <v>#REF!</v>
      </c>
      <c r="F1144" t="e">
        <f t="shared" si="34"/>
        <v>#REF!</v>
      </c>
      <c r="G1144" t="e">
        <f t="shared" si="35"/>
        <v>#REF!</v>
      </c>
    </row>
    <row r="1145" spans="1:7" hidden="1">
      <c r="A1145" s="119" t="s">
        <v>924</v>
      </c>
      <c r="B1145" s="120">
        <v>15</v>
      </c>
      <c r="D1145" s="119" t="e">
        <f>#REF!</f>
        <v>#REF!</v>
      </c>
      <c r="E1145" s="122" t="e">
        <f>#REF!</f>
        <v>#REF!</v>
      </c>
      <c r="F1145" t="e">
        <f t="shared" si="34"/>
        <v>#REF!</v>
      </c>
      <c r="G1145" t="e">
        <f t="shared" si="35"/>
        <v>#REF!</v>
      </c>
    </row>
    <row r="1146" spans="1:7" hidden="1">
      <c r="A1146" s="119" t="s">
        <v>925</v>
      </c>
      <c r="B1146" s="120">
        <v>75</v>
      </c>
      <c r="D1146" s="119" t="e">
        <f>#REF!</f>
        <v>#REF!</v>
      </c>
      <c r="E1146" s="122" t="e">
        <f>#REF!</f>
        <v>#REF!</v>
      </c>
      <c r="F1146" t="e">
        <f t="shared" si="34"/>
        <v>#REF!</v>
      </c>
      <c r="G1146" t="e">
        <f t="shared" si="35"/>
        <v>#REF!</v>
      </c>
    </row>
    <row r="1147" spans="1:7" hidden="1">
      <c r="A1147" s="119" t="s">
        <v>926</v>
      </c>
      <c r="B1147" s="120">
        <v>21</v>
      </c>
      <c r="D1147" s="119" t="e">
        <f>#REF!</f>
        <v>#REF!</v>
      </c>
      <c r="E1147" s="122" t="e">
        <f>#REF!</f>
        <v>#REF!</v>
      </c>
      <c r="F1147" t="e">
        <f t="shared" si="34"/>
        <v>#REF!</v>
      </c>
      <c r="G1147" t="e">
        <f t="shared" si="35"/>
        <v>#REF!</v>
      </c>
    </row>
    <row r="1148" spans="1:7" hidden="1">
      <c r="A1148" s="119" t="s">
        <v>927</v>
      </c>
      <c r="B1148" s="120">
        <v>41</v>
      </c>
      <c r="D1148" s="119" t="e">
        <f>#REF!</f>
        <v>#REF!</v>
      </c>
      <c r="E1148" s="122" t="e">
        <f>#REF!</f>
        <v>#REF!</v>
      </c>
      <c r="F1148" t="e">
        <f t="shared" si="34"/>
        <v>#REF!</v>
      </c>
      <c r="G1148" t="e">
        <f t="shared" si="35"/>
        <v>#REF!</v>
      </c>
    </row>
    <row r="1149" spans="1:7" hidden="1">
      <c r="A1149" s="119" t="s">
        <v>928</v>
      </c>
      <c r="B1149" s="120">
        <v>5</v>
      </c>
      <c r="D1149" s="119" t="e">
        <f>#REF!</f>
        <v>#REF!</v>
      </c>
      <c r="E1149" s="122" t="e">
        <f>#REF!</f>
        <v>#REF!</v>
      </c>
      <c r="F1149" t="e">
        <f t="shared" si="34"/>
        <v>#REF!</v>
      </c>
      <c r="G1149" t="e">
        <f t="shared" si="35"/>
        <v>#REF!</v>
      </c>
    </row>
    <row r="1150" spans="1:7" hidden="1">
      <c r="A1150" s="119" t="s">
        <v>929</v>
      </c>
      <c r="B1150" s="120">
        <v>33.19</v>
      </c>
      <c r="D1150" s="119" t="e">
        <f>#REF!</f>
        <v>#REF!</v>
      </c>
      <c r="E1150" s="122" t="e">
        <f>#REF!</f>
        <v>#REF!</v>
      </c>
      <c r="F1150" t="e">
        <f t="shared" si="34"/>
        <v>#REF!</v>
      </c>
      <c r="G1150" t="e">
        <f t="shared" si="35"/>
        <v>#REF!</v>
      </c>
    </row>
    <row r="1151" spans="1:7" hidden="1">
      <c r="A1151" s="119">
        <v>171900</v>
      </c>
      <c r="B1151" s="120">
        <v>0</v>
      </c>
      <c r="D1151" s="119" t="e">
        <f>#REF!</f>
        <v>#REF!</v>
      </c>
      <c r="E1151" s="122" t="e">
        <f>#REF!</f>
        <v>#REF!</v>
      </c>
      <c r="F1151" t="e">
        <f t="shared" si="34"/>
        <v>#REF!</v>
      </c>
      <c r="G1151" t="e">
        <f t="shared" si="35"/>
        <v>#REF!</v>
      </c>
    </row>
    <row r="1152" spans="1:7" hidden="1">
      <c r="A1152" s="119" t="s">
        <v>930</v>
      </c>
      <c r="B1152" s="120">
        <v>258</v>
      </c>
      <c r="D1152" s="119" t="e">
        <f>#REF!</f>
        <v>#REF!</v>
      </c>
      <c r="E1152" s="122" t="e">
        <f>#REF!</f>
        <v>#REF!</v>
      </c>
      <c r="F1152" t="e">
        <f t="shared" si="34"/>
        <v>#REF!</v>
      </c>
      <c r="G1152" t="e">
        <f t="shared" si="35"/>
        <v>#REF!</v>
      </c>
    </row>
    <row r="1153" spans="1:7" hidden="1">
      <c r="A1153" s="119" t="s">
        <v>931</v>
      </c>
      <c r="B1153" s="120">
        <v>771</v>
      </c>
      <c r="D1153" s="119" t="e">
        <f>#REF!</f>
        <v>#REF!</v>
      </c>
      <c r="E1153" s="122" t="e">
        <f>#REF!</f>
        <v>#REF!</v>
      </c>
      <c r="F1153" t="e">
        <f t="shared" si="34"/>
        <v>#REF!</v>
      </c>
      <c r="G1153" t="e">
        <f t="shared" si="35"/>
        <v>#REF!</v>
      </c>
    </row>
    <row r="1154" spans="1:7" hidden="1">
      <c r="A1154" s="119" t="s">
        <v>932</v>
      </c>
      <c r="B1154" s="120">
        <v>50</v>
      </c>
      <c r="D1154" s="119" t="e">
        <f>#REF!</f>
        <v>#REF!</v>
      </c>
      <c r="E1154" s="122" t="e">
        <f>#REF!</f>
        <v>#REF!</v>
      </c>
      <c r="F1154" t="e">
        <f t="shared" si="34"/>
        <v>#REF!</v>
      </c>
      <c r="G1154" t="e">
        <f t="shared" si="35"/>
        <v>#REF!</v>
      </c>
    </row>
    <row r="1155" spans="1:7" hidden="1">
      <c r="A1155" s="119" t="s">
        <v>933</v>
      </c>
      <c r="B1155" s="120">
        <v>31</v>
      </c>
      <c r="D1155" s="119" t="e">
        <f>#REF!</f>
        <v>#REF!</v>
      </c>
      <c r="E1155" s="122" t="e">
        <f>#REF!</f>
        <v>#REF!</v>
      </c>
      <c r="F1155" t="e">
        <f t="shared" si="34"/>
        <v>#REF!</v>
      </c>
      <c r="G1155" t="e">
        <f t="shared" si="35"/>
        <v>#REF!</v>
      </c>
    </row>
    <row r="1156" spans="1:7" hidden="1">
      <c r="A1156" s="119" t="s">
        <v>934</v>
      </c>
      <c r="B1156" s="120">
        <v>253</v>
      </c>
      <c r="D1156" s="119" t="e">
        <f>#REF!</f>
        <v>#REF!</v>
      </c>
      <c r="E1156" s="122" t="e">
        <f>#REF!</f>
        <v>#REF!</v>
      </c>
      <c r="F1156" t="e">
        <f t="shared" si="34"/>
        <v>#REF!</v>
      </c>
      <c r="G1156" t="e">
        <f t="shared" si="35"/>
        <v>#REF!</v>
      </c>
    </row>
    <row r="1157" spans="1:7" hidden="1">
      <c r="A1157" s="119" t="s">
        <v>935</v>
      </c>
      <c r="B1157" s="120">
        <v>1950</v>
      </c>
      <c r="D1157" s="119" t="e">
        <f>#REF!</f>
        <v>#REF!</v>
      </c>
      <c r="E1157" s="122" t="e">
        <f>#REF!</f>
        <v>#REF!</v>
      </c>
      <c r="F1157" t="e">
        <f t="shared" si="34"/>
        <v>#REF!</v>
      </c>
      <c r="G1157" t="e">
        <f t="shared" si="35"/>
        <v>#REF!</v>
      </c>
    </row>
    <row r="1158" spans="1:7" hidden="1">
      <c r="A1158" s="119">
        <v>18</v>
      </c>
      <c r="B1158" s="120">
        <v>0</v>
      </c>
      <c r="D1158" s="119" t="e">
        <f>#REF!</f>
        <v>#REF!</v>
      </c>
      <c r="E1158" s="122" t="e">
        <f>#REF!</f>
        <v>#REF!</v>
      </c>
      <c r="F1158" t="e">
        <f t="shared" ref="F1158:F1202" si="36">IF(D1158=A1158,"OK","NÃO OK")</f>
        <v>#REF!</v>
      </c>
      <c r="G1158" t="e">
        <f t="shared" ref="G1158:G1202" si="37">IF(E1158=B1158,"OK","NÃO OK")</f>
        <v>#REF!</v>
      </c>
    </row>
    <row r="1159" spans="1:7" hidden="1">
      <c r="A1159" s="119">
        <v>180800</v>
      </c>
      <c r="B1159" s="120">
        <v>0</v>
      </c>
      <c r="D1159" s="119" t="e">
        <f>#REF!</f>
        <v>#REF!</v>
      </c>
      <c r="E1159" s="122" t="e">
        <f>#REF!</f>
        <v>#REF!</v>
      </c>
      <c r="F1159" t="e">
        <f t="shared" si="36"/>
        <v>#REF!</v>
      </c>
      <c r="G1159" t="e">
        <f t="shared" si="37"/>
        <v>#REF!</v>
      </c>
    </row>
    <row r="1160" spans="1:7">
      <c r="A1160" s="119" t="s">
        <v>936</v>
      </c>
      <c r="B1160" s="120">
        <v>89.4</v>
      </c>
      <c r="D1160" s="119" t="e">
        <f>#REF!</f>
        <v>#REF!</v>
      </c>
      <c r="E1160" s="122" t="e">
        <f>#REF!</f>
        <v>#REF!</v>
      </c>
      <c r="F1160" t="e">
        <f t="shared" si="36"/>
        <v>#REF!</v>
      </c>
      <c r="G1160" t="e">
        <f t="shared" si="37"/>
        <v>#REF!</v>
      </c>
    </row>
    <row r="1161" spans="1:7" hidden="1">
      <c r="A1161" s="119" t="s">
        <v>937</v>
      </c>
      <c r="B1161" s="120">
        <v>3</v>
      </c>
      <c r="D1161" s="119" t="e">
        <f>#REF!</f>
        <v>#REF!</v>
      </c>
      <c r="E1161" s="122" t="e">
        <f>#REF!</f>
        <v>#REF!</v>
      </c>
      <c r="F1161" t="e">
        <f t="shared" si="36"/>
        <v>#REF!</v>
      </c>
      <c r="G1161" t="e">
        <f t="shared" si="37"/>
        <v>#REF!</v>
      </c>
    </row>
    <row r="1162" spans="1:7">
      <c r="A1162" s="119" t="s">
        <v>938</v>
      </c>
      <c r="B1162" s="120">
        <v>12</v>
      </c>
      <c r="D1162" s="119" t="e">
        <f>#REF!</f>
        <v>#REF!</v>
      </c>
      <c r="E1162" s="122" t="e">
        <f>#REF!</f>
        <v>#REF!</v>
      </c>
      <c r="F1162" t="e">
        <f t="shared" si="36"/>
        <v>#REF!</v>
      </c>
      <c r="G1162" t="e">
        <f t="shared" si="37"/>
        <v>#REF!</v>
      </c>
    </row>
    <row r="1163" spans="1:7" hidden="1">
      <c r="A1163" s="119" t="s">
        <v>939</v>
      </c>
      <c r="B1163" s="120">
        <v>8</v>
      </c>
      <c r="D1163" s="119" t="e">
        <f>#REF!</f>
        <v>#REF!</v>
      </c>
      <c r="E1163" s="122" t="e">
        <f>#REF!</f>
        <v>#REF!</v>
      </c>
      <c r="F1163" t="e">
        <f t="shared" si="36"/>
        <v>#REF!</v>
      </c>
      <c r="G1163" t="e">
        <f t="shared" si="37"/>
        <v>#REF!</v>
      </c>
    </row>
    <row r="1164" spans="1:7" hidden="1">
      <c r="A1164" s="119" t="s">
        <v>940</v>
      </c>
      <c r="B1164" s="120">
        <v>20</v>
      </c>
      <c r="D1164" s="119" t="e">
        <f>#REF!</f>
        <v>#REF!</v>
      </c>
      <c r="E1164" s="122" t="e">
        <f>#REF!</f>
        <v>#REF!</v>
      </c>
      <c r="F1164" t="e">
        <f t="shared" si="36"/>
        <v>#REF!</v>
      </c>
      <c r="G1164" t="e">
        <f t="shared" si="37"/>
        <v>#REF!</v>
      </c>
    </row>
    <row r="1165" spans="1:7" hidden="1">
      <c r="A1165" s="119" t="s">
        <v>941</v>
      </c>
      <c r="B1165" s="120">
        <v>20</v>
      </c>
      <c r="D1165" s="119" t="e">
        <f>#REF!</f>
        <v>#REF!</v>
      </c>
      <c r="E1165" s="122" t="e">
        <f>#REF!</f>
        <v>#REF!</v>
      </c>
      <c r="F1165" t="e">
        <f t="shared" si="36"/>
        <v>#REF!</v>
      </c>
      <c r="G1165" t="e">
        <f t="shared" si="37"/>
        <v>#REF!</v>
      </c>
    </row>
    <row r="1166" spans="1:7" hidden="1">
      <c r="A1166" s="119">
        <v>19</v>
      </c>
      <c r="B1166" s="120">
        <v>0</v>
      </c>
      <c r="D1166" s="119" t="e">
        <f>#REF!</f>
        <v>#REF!</v>
      </c>
      <c r="E1166" s="122" t="e">
        <f>#REF!</f>
        <v>#REF!</v>
      </c>
      <c r="F1166" t="e">
        <f t="shared" si="36"/>
        <v>#REF!</v>
      </c>
      <c r="G1166" t="e">
        <f t="shared" si="37"/>
        <v>#REF!</v>
      </c>
    </row>
    <row r="1167" spans="1:7" hidden="1">
      <c r="A1167" s="119">
        <v>190500</v>
      </c>
      <c r="B1167" s="120">
        <v>0</v>
      </c>
      <c r="D1167" s="119" t="e">
        <f>#REF!</f>
        <v>#REF!</v>
      </c>
      <c r="E1167" s="122" t="e">
        <f>#REF!</f>
        <v>#REF!</v>
      </c>
      <c r="F1167" t="e">
        <f t="shared" si="36"/>
        <v>#REF!</v>
      </c>
      <c r="G1167" t="e">
        <f t="shared" si="37"/>
        <v>#REF!</v>
      </c>
    </row>
    <row r="1168" spans="1:7" hidden="1">
      <c r="A1168" s="119" t="s">
        <v>942</v>
      </c>
      <c r="B1168" s="120">
        <v>60</v>
      </c>
      <c r="D1168" s="119" t="e">
        <f>#REF!</f>
        <v>#REF!</v>
      </c>
      <c r="E1168" s="122" t="e">
        <f>#REF!</f>
        <v>#REF!</v>
      </c>
      <c r="F1168" t="e">
        <f t="shared" si="36"/>
        <v>#REF!</v>
      </c>
      <c r="G1168" t="e">
        <f t="shared" si="37"/>
        <v>#REF!</v>
      </c>
    </row>
    <row r="1169" spans="1:7" hidden="1">
      <c r="A1169" s="119" t="s">
        <v>943</v>
      </c>
      <c r="B1169" s="120">
        <v>25</v>
      </c>
      <c r="D1169" s="119" t="e">
        <f>#REF!</f>
        <v>#REF!</v>
      </c>
      <c r="E1169" s="122" t="e">
        <f>#REF!</f>
        <v>#REF!</v>
      </c>
      <c r="F1169" t="e">
        <f t="shared" si="36"/>
        <v>#REF!</v>
      </c>
      <c r="G1169" t="e">
        <f t="shared" si="37"/>
        <v>#REF!</v>
      </c>
    </row>
    <row r="1170" spans="1:7" hidden="1">
      <c r="A1170" s="119" t="s">
        <v>934</v>
      </c>
      <c r="B1170" s="120">
        <v>10</v>
      </c>
      <c r="D1170" s="119" t="e">
        <f>#REF!</f>
        <v>#REF!</v>
      </c>
      <c r="E1170" s="122" t="e">
        <f>#REF!</f>
        <v>#REF!</v>
      </c>
      <c r="F1170" t="e">
        <f t="shared" si="36"/>
        <v>#REF!</v>
      </c>
      <c r="G1170" t="e">
        <f t="shared" si="37"/>
        <v>#REF!</v>
      </c>
    </row>
    <row r="1171" spans="1:7" hidden="1">
      <c r="A1171" s="119" t="s">
        <v>944</v>
      </c>
      <c r="B1171" s="120">
        <v>36</v>
      </c>
      <c r="D1171" s="119" t="e">
        <f>#REF!</f>
        <v>#REF!</v>
      </c>
      <c r="E1171" s="122" t="e">
        <f>#REF!</f>
        <v>#REF!</v>
      </c>
      <c r="F1171" t="e">
        <f t="shared" si="36"/>
        <v>#REF!</v>
      </c>
      <c r="G1171" t="e">
        <f t="shared" si="37"/>
        <v>#REF!</v>
      </c>
    </row>
    <row r="1172" spans="1:7" hidden="1">
      <c r="A1172" s="119" t="s">
        <v>945</v>
      </c>
      <c r="B1172" s="120">
        <v>25</v>
      </c>
      <c r="D1172" s="119" t="e">
        <f>#REF!</f>
        <v>#REF!</v>
      </c>
      <c r="E1172" s="122" t="e">
        <f>#REF!</f>
        <v>#REF!</v>
      </c>
      <c r="F1172" t="e">
        <f t="shared" si="36"/>
        <v>#REF!</v>
      </c>
      <c r="G1172" t="e">
        <f t="shared" si="37"/>
        <v>#REF!</v>
      </c>
    </row>
    <row r="1173" spans="1:7" hidden="1">
      <c r="A1173" s="119" t="s">
        <v>946</v>
      </c>
      <c r="B1173" s="120">
        <v>50</v>
      </c>
      <c r="D1173" s="119" t="e">
        <f>#REF!</f>
        <v>#REF!</v>
      </c>
      <c r="E1173" s="122" t="e">
        <f>#REF!</f>
        <v>#REF!</v>
      </c>
      <c r="F1173" t="e">
        <f t="shared" si="36"/>
        <v>#REF!</v>
      </c>
      <c r="G1173" t="e">
        <f t="shared" si="37"/>
        <v>#REF!</v>
      </c>
    </row>
    <row r="1174" spans="1:7" hidden="1">
      <c r="A1174" s="119" t="s">
        <v>947</v>
      </c>
      <c r="B1174" s="120">
        <v>1</v>
      </c>
      <c r="D1174" s="119" t="e">
        <f>#REF!</f>
        <v>#REF!</v>
      </c>
      <c r="E1174" s="122" t="e">
        <f>#REF!</f>
        <v>#REF!</v>
      </c>
      <c r="F1174" t="e">
        <f t="shared" si="36"/>
        <v>#REF!</v>
      </c>
      <c r="G1174" t="e">
        <f t="shared" si="37"/>
        <v>#REF!</v>
      </c>
    </row>
    <row r="1175" spans="1:7" hidden="1">
      <c r="A1175" s="119" t="s">
        <v>948</v>
      </c>
      <c r="B1175" s="120">
        <v>1</v>
      </c>
      <c r="D1175" s="119" t="e">
        <f>#REF!</f>
        <v>#REF!</v>
      </c>
      <c r="E1175" s="122" t="e">
        <f>#REF!</f>
        <v>#REF!</v>
      </c>
      <c r="F1175" t="e">
        <f t="shared" si="36"/>
        <v>#REF!</v>
      </c>
      <c r="G1175" t="e">
        <f t="shared" si="37"/>
        <v>#REF!</v>
      </c>
    </row>
    <row r="1176" spans="1:7" hidden="1">
      <c r="A1176" s="119">
        <v>191000</v>
      </c>
      <c r="B1176" s="120">
        <v>0</v>
      </c>
      <c r="D1176" s="119" t="e">
        <f>#REF!</f>
        <v>#REF!</v>
      </c>
      <c r="E1176" s="122" t="e">
        <f>#REF!</f>
        <v>#REF!</v>
      </c>
      <c r="F1176" t="e">
        <f t="shared" si="36"/>
        <v>#REF!</v>
      </c>
      <c r="G1176" t="e">
        <f t="shared" si="37"/>
        <v>#REF!</v>
      </c>
    </row>
    <row r="1177" spans="1:7">
      <c r="A1177" s="119" t="s">
        <v>949</v>
      </c>
      <c r="B1177" s="120">
        <v>3</v>
      </c>
      <c r="D1177" s="119" t="e">
        <f>#REF!</f>
        <v>#REF!</v>
      </c>
      <c r="E1177" s="122" t="e">
        <f>#REF!</f>
        <v>#REF!</v>
      </c>
      <c r="F1177" t="e">
        <f t="shared" si="36"/>
        <v>#REF!</v>
      </c>
      <c r="G1177" t="e">
        <f t="shared" si="37"/>
        <v>#REF!</v>
      </c>
    </row>
    <row r="1178" spans="1:7" hidden="1">
      <c r="A1178" s="119" t="s">
        <v>897</v>
      </c>
      <c r="B1178" s="120">
        <v>123</v>
      </c>
      <c r="D1178" s="119" t="e">
        <f>#REF!</f>
        <v>#REF!</v>
      </c>
      <c r="E1178" s="122" t="e">
        <f>#REF!</f>
        <v>#REF!</v>
      </c>
      <c r="F1178" t="e">
        <f t="shared" si="36"/>
        <v>#REF!</v>
      </c>
      <c r="G1178" t="e">
        <f t="shared" si="37"/>
        <v>#REF!</v>
      </c>
    </row>
    <row r="1179" spans="1:7" hidden="1">
      <c r="A1179" s="119" t="s">
        <v>950</v>
      </c>
      <c r="B1179" s="120">
        <v>6422</v>
      </c>
      <c r="D1179" s="119" t="e">
        <f>#REF!</f>
        <v>#REF!</v>
      </c>
      <c r="E1179" s="122" t="e">
        <f>#REF!</f>
        <v>#REF!</v>
      </c>
      <c r="F1179" t="e">
        <f t="shared" si="36"/>
        <v>#REF!</v>
      </c>
      <c r="G1179" t="e">
        <f t="shared" si="37"/>
        <v>#REF!</v>
      </c>
    </row>
    <row r="1180" spans="1:7" hidden="1">
      <c r="A1180" s="119" t="s">
        <v>951</v>
      </c>
      <c r="B1180" s="120">
        <v>6</v>
      </c>
      <c r="D1180" s="119" t="e">
        <f>#REF!</f>
        <v>#REF!</v>
      </c>
      <c r="E1180" s="122" t="e">
        <f>#REF!</f>
        <v>#REF!</v>
      </c>
      <c r="F1180" t="e">
        <f t="shared" si="36"/>
        <v>#REF!</v>
      </c>
      <c r="G1180" t="e">
        <f t="shared" si="37"/>
        <v>#REF!</v>
      </c>
    </row>
    <row r="1181" spans="1:7" hidden="1">
      <c r="A1181" s="119" t="s">
        <v>952</v>
      </c>
      <c r="B1181" s="120">
        <v>246</v>
      </c>
      <c r="D1181" s="119" t="e">
        <f>#REF!</f>
        <v>#REF!</v>
      </c>
      <c r="E1181" s="122" t="e">
        <f>#REF!</f>
        <v>#REF!</v>
      </c>
      <c r="F1181" t="e">
        <f t="shared" si="36"/>
        <v>#REF!</v>
      </c>
      <c r="G1181" t="e">
        <f t="shared" si="37"/>
        <v>#REF!</v>
      </c>
    </row>
    <row r="1182" spans="1:7">
      <c r="A1182" s="119" t="s">
        <v>899</v>
      </c>
      <c r="B1182" s="120">
        <v>700</v>
      </c>
      <c r="D1182" s="119" t="e">
        <f>#REF!</f>
        <v>#REF!</v>
      </c>
      <c r="E1182" s="122" t="e">
        <f>#REF!</f>
        <v>#REF!</v>
      </c>
      <c r="F1182" t="e">
        <f t="shared" si="36"/>
        <v>#REF!</v>
      </c>
      <c r="G1182" t="e">
        <f t="shared" si="37"/>
        <v>#REF!</v>
      </c>
    </row>
    <row r="1183" spans="1:7" hidden="1">
      <c r="A1183" s="119" t="s">
        <v>953</v>
      </c>
      <c r="B1183" s="120">
        <v>22</v>
      </c>
      <c r="D1183" s="119" t="e">
        <f>#REF!</f>
        <v>#REF!</v>
      </c>
      <c r="E1183" s="122" t="e">
        <f>#REF!</f>
        <v>#REF!</v>
      </c>
      <c r="F1183" t="e">
        <f t="shared" si="36"/>
        <v>#REF!</v>
      </c>
      <c r="G1183" t="e">
        <f t="shared" si="37"/>
        <v>#REF!</v>
      </c>
    </row>
    <row r="1184" spans="1:7">
      <c r="A1184" s="119" t="s">
        <v>954</v>
      </c>
      <c r="B1184" s="120">
        <v>29</v>
      </c>
      <c r="D1184" s="119" t="e">
        <f>#REF!</f>
        <v>#REF!</v>
      </c>
      <c r="E1184" s="122" t="e">
        <f>#REF!</f>
        <v>#REF!</v>
      </c>
      <c r="F1184" t="e">
        <f t="shared" si="36"/>
        <v>#REF!</v>
      </c>
      <c r="G1184" t="e">
        <f t="shared" si="37"/>
        <v>#REF!</v>
      </c>
    </row>
    <row r="1185" spans="1:7" hidden="1">
      <c r="A1185" s="119" t="s">
        <v>955</v>
      </c>
      <c r="B1185" s="120">
        <v>2</v>
      </c>
      <c r="D1185" s="119" t="e">
        <f>#REF!</f>
        <v>#REF!</v>
      </c>
      <c r="E1185" s="122" t="e">
        <f>#REF!</f>
        <v>#REF!</v>
      </c>
      <c r="F1185" t="e">
        <f t="shared" si="36"/>
        <v>#REF!</v>
      </c>
      <c r="G1185" t="e">
        <f t="shared" si="37"/>
        <v>#REF!</v>
      </c>
    </row>
    <row r="1186" spans="1:7" hidden="1">
      <c r="A1186" s="119" t="s">
        <v>956</v>
      </c>
      <c r="B1186" s="120">
        <v>32</v>
      </c>
      <c r="D1186" s="119" t="e">
        <f>#REF!</f>
        <v>#REF!</v>
      </c>
      <c r="E1186" s="122" t="e">
        <f>#REF!</f>
        <v>#REF!</v>
      </c>
      <c r="F1186" t="e">
        <f t="shared" si="36"/>
        <v>#REF!</v>
      </c>
      <c r="G1186" t="e">
        <f t="shared" si="37"/>
        <v>#REF!</v>
      </c>
    </row>
    <row r="1187" spans="1:7" hidden="1">
      <c r="A1187" s="119" t="s">
        <v>957</v>
      </c>
      <c r="B1187" s="120">
        <v>878</v>
      </c>
      <c r="D1187" s="119" t="e">
        <f>#REF!</f>
        <v>#REF!</v>
      </c>
      <c r="E1187" s="122" t="e">
        <f>#REF!</f>
        <v>#REF!</v>
      </c>
      <c r="F1187" t="e">
        <f t="shared" si="36"/>
        <v>#REF!</v>
      </c>
      <c r="G1187" t="e">
        <f t="shared" si="37"/>
        <v>#REF!</v>
      </c>
    </row>
    <row r="1188" spans="1:7" hidden="1">
      <c r="A1188" s="119" t="s">
        <v>958</v>
      </c>
      <c r="B1188" s="120">
        <v>9</v>
      </c>
      <c r="D1188" s="119" t="e">
        <f>#REF!</f>
        <v>#REF!</v>
      </c>
      <c r="E1188" s="122" t="e">
        <f>#REF!</f>
        <v>#REF!</v>
      </c>
      <c r="F1188" t="e">
        <f t="shared" si="36"/>
        <v>#REF!</v>
      </c>
      <c r="G1188" t="e">
        <f t="shared" si="37"/>
        <v>#REF!</v>
      </c>
    </row>
    <row r="1189" spans="1:7" hidden="1">
      <c r="A1189" s="119" t="s">
        <v>959</v>
      </c>
      <c r="B1189" s="120">
        <v>9</v>
      </c>
      <c r="D1189" s="119" t="e">
        <f>#REF!</f>
        <v>#REF!</v>
      </c>
      <c r="E1189" s="122" t="e">
        <f>#REF!</f>
        <v>#REF!</v>
      </c>
      <c r="F1189" t="e">
        <f t="shared" si="36"/>
        <v>#REF!</v>
      </c>
      <c r="G1189" t="e">
        <f t="shared" si="37"/>
        <v>#REF!</v>
      </c>
    </row>
    <row r="1190" spans="1:7" hidden="1">
      <c r="A1190" s="119" t="s">
        <v>960</v>
      </c>
      <c r="B1190" s="120">
        <v>8</v>
      </c>
      <c r="D1190" s="119" t="e">
        <f>#REF!</f>
        <v>#REF!</v>
      </c>
      <c r="E1190" s="122" t="e">
        <f>#REF!</f>
        <v>#REF!</v>
      </c>
      <c r="F1190" t="e">
        <f t="shared" si="36"/>
        <v>#REF!</v>
      </c>
      <c r="G1190" t="e">
        <f t="shared" si="37"/>
        <v>#REF!</v>
      </c>
    </row>
    <row r="1191" spans="1:7" hidden="1">
      <c r="A1191" s="119" t="s">
        <v>961</v>
      </c>
      <c r="B1191" s="120">
        <v>144</v>
      </c>
      <c r="D1191" s="119" t="e">
        <f>#REF!</f>
        <v>#REF!</v>
      </c>
      <c r="E1191" s="122" t="e">
        <f>#REF!</f>
        <v>#REF!</v>
      </c>
      <c r="F1191" t="e">
        <f t="shared" si="36"/>
        <v>#REF!</v>
      </c>
      <c r="G1191" t="e">
        <f t="shared" si="37"/>
        <v>#REF!</v>
      </c>
    </row>
    <row r="1192" spans="1:7">
      <c r="A1192" s="119" t="s">
        <v>962</v>
      </c>
      <c r="B1192" s="120">
        <v>13</v>
      </c>
      <c r="D1192" s="119" t="e">
        <f>#REF!</f>
        <v>#REF!</v>
      </c>
      <c r="E1192" s="122" t="e">
        <f>#REF!</f>
        <v>#REF!</v>
      </c>
      <c r="F1192" t="e">
        <f t="shared" si="36"/>
        <v>#REF!</v>
      </c>
      <c r="G1192" t="e">
        <f t="shared" si="37"/>
        <v>#REF!</v>
      </c>
    </row>
    <row r="1193" spans="1:7">
      <c r="A1193" s="119" t="s">
        <v>963</v>
      </c>
      <c r="B1193" s="120">
        <v>2</v>
      </c>
      <c r="D1193" s="119" t="e">
        <f>#REF!</f>
        <v>#REF!</v>
      </c>
      <c r="E1193" s="122" t="e">
        <f>#REF!</f>
        <v>#REF!</v>
      </c>
      <c r="F1193" t="e">
        <f t="shared" si="36"/>
        <v>#REF!</v>
      </c>
      <c r="G1193" t="e">
        <f t="shared" si="37"/>
        <v>#REF!</v>
      </c>
    </row>
    <row r="1194" spans="1:7">
      <c r="A1194" s="119" t="s">
        <v>964</v>
      </c>
      <c r="B1194" s="120">
        <v>484</v>
      </c>
      <c r="D1194" s="119" t="e">
        <f>#REF!</f>
        <v>#REF!</v>
      </c>
      <c r="E1194" s="122" t="e">
        <f>#REF!</f>
        <v>#REF!</v>
      </c>
      <c r="F1194" t="e">
        <f t="shared" si="36"/>
        <v>#REF!</v>
      </c>
      <c r="G1194" t="e">
        <f t="shared" si="37"/>
        <v>#REF!</v>
      </c>
    </row>
    <row r="1195" spans="1:7">
      <c r="A1195" s="119" t="s">
        <v>965</v>
      </c>
      <c r="B1195" s="120">
        <v>55</v>
      </c>
      <c r="D1195" s="119" t="e">
        <f>#REF!</f>
        <v>#REF!</v>
      </c>
      <c r="E1195" s="122" t="e">
        <f>#REF!</f>
        <v>#REF!</v>
      </c>
      <c r="F1195" t="e">
        <f t="shared" si="36"/>
        <v>#REF!</v>
      </c>
      <c r="G1195" t="e">
        <f t="shared" si="37"/>
        <v>#REF!</v>
      </c>
    </row>
    <row r="1196" spans="1:7" hidden="1">
      <c r="A1196" s="119" t="s">
        <v>966</v>
      </c>
      <c r="B1196" s="120">
        <v>33</v>
      </c>
      <c r="D1196" s="119" t="e">
        <f>#REF!</f>
        <v>#REF!</v>
      </c>
      <c r="E1196" s="122" t="e">
        <f>#REF!</f>
        <v>#REF!</v>
      </c>
      <c r="F1196" t="e">
        <f t="shared" si="36"/>
        <v>#REF!</v>
      </c>
      <c r="G1196" t="e">
        <f t="shared" si="37"/>
        <v>#REF!</v>
      </c>
    </row>
    <row r="1197" spans="1:7" hidden="1">
      <c r="A1197" s="119" t="s">
        <v>967</v>
      </c>
      <c r="B1197" s="120">
        <v>1</v>
      </c>
      <c r="D1197" s="119" t="e">
        <f>#REF!</f>
        <v>#REF!</v>
      </c>
      <c r="E1197" s="122" t="e">
        <f>#REF!</f>
        <v>#REF!</v>
      </c>
      <c r="F1197" t="e">
        <f t="shared" si="36"/>
        <v>#REF!</v>
      </c>
      <c r="G1197" t="e">
        <f t="shared" si="37"/>
        <v>#REF!</v>
      </c>
    </row>
    <row r="1198" spans="1:7" hidden="1">
      <c r="A1198" s="119" t="s">
        <v>968</v>
      </c>
      <c r="B1198" s="120">
        <v>25</v>
      </c>
      <c r="D1198" s="119" t="e">
        <f>#REF!</f>
        <v>#REF!</v>
      </c>
      <c r="E1198" s="122" t="e">
        <f>#REF!</f>
        <v>#REF!</v>
      </c>
      <c r="F1198" t="e">
        <f t="shared" si="36"/>
        <v>#REF!</v>
      </c>
      <c r="G1198" t="e">
        <f t="shared" si="37"/>
        <v>#REF!</v>
      </c>
    </row>
    <row r="1199" spans="1:7" hidden="1">
      <c r="A1199" s="119" t="s">
        <v>969</v>
      </c>
      <c r="B1199" s="120">
        <v>2</v>
      </c>
      <c r="D1199" s="119" t="e">
        <f>#REF!</f>
        <v>#REF!</v>
      </c>
      <c r="E1199" s="122" t="e">
        <f>#REF!</f>
        <v>#REF!</v>
      </c>
      <c r="F1199" t="e">
        <f t="shared" si="36"/>
        <v>#REF!</v>
      </c>
      <c r="G1199" t="e">
        <f t="shared" si="37"/>
        <v>#REF!</v>
      </c>
    </row>
    <row r="1200" spans="1:7" hidden="1">
      <c r="A1200" s="119">
        <v>20</v>
      </c>
      <c r="B1200" s="120">
        <v>0</v>
      </c>
      <c r="D1200" s="119" t="e">
        <f>#REF!</f>
        <v>#REF!</v>
      </c>
      <c r="E1200" s="122" t="e">
        <f>#REF!</f>
        <v>#REF!</v>
      </c>
      <c r="F1200" t="e">
        <f t="shared" si="36"/>
        <v>#REF!</v>
      </c>
      <c r="G1200" t="e">
        <f t="shared" si="37"/>
        <v>#REF!</v>
      </c>
    </row>
    <row r="1201" spans="1:7" hidden="1">
      <c r="A1201" s="119">
        <v>200200</v>
      </c>
      <c r="B1201" s="120">
        <v>0</v>
      </c>
      <c r="D1201" s="119" t="e">
        <f>#REF!</f>
        <v>#REF!</v>
      </c>
      <c r="E1201" s="122" t="e">
        <f>#REF!</f>
        <v>#REF!</v>
      </c>
      <c r="F1201" t="e">
        <f t="shared" si="36"/>
        <v>#REF!</v>
      </c>
      <c r="G1201" t="e">
        <f t="shared" si="37"/>
        <v>#REF!</v>
      </c>
    </row>
    <row r="1202" spans="1:7" hidden="1">
      <c r="A1202" s="119" t="s">
        <v>970</v>
      </c>
      <c r="B1202" s="120">
        <v>1286</v>
      </c>
      <c r="D1202" s="119" t="e">
        <f>#REF!</f>
        <v>#REF!</v>
      </c>
      <c r="E1202" s="122" t="e">
        <f>#REF!</f>
        <v>#REF!</v>
      </c>
      <c r="F1202" t="e">
        <f t="shared" si="36"/>
        <v>#REF!</v>
      </c>
      <c r="G1202" t="e">
        <f t="shared" si="37"/>
        <v>#REF!</v>
      </c>
    </row>
  </sheetData>
  <autoFilter ref="F5:G1202" xr:uid="{00000000-0009-0000-0000-00000C000000}">
    <filterColumn colId="1">
      <filters>
        <filter val="NÃO OK"/>
      </filters>
    </filterColumn>
  </autoFilter>
  <mergeCells count="5">
    <mergeCell ref="A2:B2"/>
    <mergeCell ref="A3:B3"/>
    <mergeCell ref="D2:E2"/>
    <mergeCell ref="A1087:B1087"/>
    <mergeCell ref="D3:E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 MEDIÇÃO INICIAL</vt:lpstr>
      <vt:lpstr>' MEDIÇÃO INICIAL'!Area_de_impressao</vt:lpstr>
      <vt:lpstr>' MEDIÇÃO INICIAL'!Titulos_de_impressao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do Valle Pacha</dc:creator>
  <cp:lastModifiedBy>Priscilla Marques da Costa</cp:lastModifiedBy>
  <cp:lastPrinted>2020-10-15T17:37:25Z</cp:lastPrinted>
  <dcterms:created xsi:type="dcterms:W3CDTF">2016-05-11T15:16:01Z</dcterms:created>
  <dcterms:modified xsi:type="dcterms:W3CDTF">2025-05-14T15:31:17Z</dcterms:modified>
</cp:coreProperties>
</file>